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403-1t2024\2403-1t2024\PlanesSistemaIndividual\"/>
    </mc:Choice>
  </mc:AlternateContent>
  <xr:revisionPtr revIDLastSave="0" documentId="8_{2CF989C8-CD13-4CA6-AFA8-60FE833C4CF2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SI-RFLP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Print_Titles" localSheetId="0">'PSI-RFLP'!$1:$4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" i="1" l="1"/>
  <c r="B5" i="1"/>
  <c r="C5" i="1"/>
  <c r="D5" i="1"/>
  <c r="E5" i="1"/>
  <c r="F5" i="1"/>
  <c r="G5" i="1"/>
  <c r="H5" i="1"/>
  <c r="I5" i="1"/>
  <c r="J5" i="1"/>
  <c r="K5" i="1"/>
  <c r="L5" i="1"/>
  <c r="M5" i="1"/>
  <c r="N5" i="1"/>
  <c r="O5" i="1"/>
  <c r="P5" i="1"/>
  <c r="Q5" i="1"/>
  <c r="R5" i="1"/>
  <c r="S5" i="1"/>
  <c r="T5" i="1"/>
  <c r="U5" i="1"/>
  <c r="V5" i="1"/>
  <c r="W5" i="1"/>
  <c r="X5" i="1"/>
  <c r="Y5" i="1"/>
  <c r="Z5" i="1"/>
  <c r="AA5" i="1"/>
  <c r="AB5" i="1"/>
  <c r="AC5" i="1"/>
  <c r="AD5" i="1"/>
  <c r="AE5" i="1"/>
  <c r="AF5" i="1"/>
  <c r="AG5" i="1"/>
  <c r="AH5" i="1"/>
  <c r="A6" i="1"/>
  <c r="B6" i="1"/>
  <c r="C6" i="1"/>
  <c r="D6" i="1"/>
  <c r="E6" i="1"/>
  <c r="F6" i="1"/>
  <c r="G6" i="1"/>
  <c r="H6" i="1"/>
  <c r="I6" i="1"/>
  <c r="J6" i="1"/>
  <c r="K6" i="1"/>
  <c r="L6" i="1"/>
  <c r="M6" i="1"/>
  <c r="N6" i="1"/>
  <c r="O6" i="1"/>
  <c r="P6" i="1"/>
  <c r="Q6" i="1"/>
  <c r="R6" i="1"/>
  <c r="S6" i="1"/>
  <c r="T6" i="1"/>
  <c r="U6" i="1"/>
  <c r="V6" i="1"/>
  <c r="W6" i="1"/>
  <c r="X6" i="1"/>
  <c r="Y6" i="1"/>
  <c r="Z6" i="1"/>
  <c r="AA6" i="1"/>
  <c r="AB6" i="1"/>
  <c r="AC6" i="1"/>
  <c r="AD6" i="1"/>
  <c r="AE6" i="1"/>
  <c r="AF6" i="1"/>
  <c r="AG6" i="1"/>
  <c r="AH6" i="1"/>
  <c r="A7" i="1"/>
  <c r="B7" i="1"/>
  <c r="C7" i="1"/>
  <c r="D7" i="1"/>
  <c r="E7" i="1"/>
  <c r="F7" i="1"/>
  <c r="G7" i="1"/>
  <c r="H7" i="1"/>
  <c r="I7" i="1"/>
  <c r="J7" i="1"/>
  <c r="K7" i="1"/>
  <c r="L7" i="1"/>
  <c r="M7" i="1"/>
  <c r="N7" i="1"/>
  <c r="O7" i="1"/>
  <c r="P7" i="1"/>
  <c r="Q7" i="1"/>
  <c r="R7" i="1"/>
  <c r="S7" i="1"/>
  <c r="T7" i="1"/>
  <c r="U7" i="1"/>
  <c r="V7" i="1"/>
  <c r="W7" i="1"/>
  <c r="X7" i="1"/>
  <c r="Y7" i="1"/>
  <c r="Z7" i="1"/>
  <c r="AA7" i="1"/>
  <c r="AB7" i="1"/>
  <c r="AC7" i="1"/>
  <c r="AD7" i="1"/>
  <c r="AE7" i="1"/>
  <c r="AF7" i="1"/>
  <c r="AG7" i="1"/>
  <c r="AH7" i="1"/>
  <c r="A8" i="1"/>
  <c r="B8" i="1"/>
  <c r="C8" i="1"/>
  <c r="D8" i="1"/>
  <c r="E8" i="1"/>
  <c r="F8" i="1"/>
  <c r="G8" i="1"/>
  <c r="H8" i="1"/>
  <c r="I8" i="1"/>
  <c r="J8" i="1"/>
  <c r="K8" i="1"/>
  <c r="L8" i="1"/>
  <c r="M8" i="1"/>
  <c r="N8" i="1"/>
  <c r="O8" i="1"/>
  <c r="P8" i="1"/>
  <c r="Q8" i="1"/>
  <c r="R8" i="1"/>
  <c r="S8" i="1"/>
  <c r="T8" i="1"/>
  <c r="U8" i="1"/>
  <c r="V8" i="1"/>
  <c r="W8" i="1"/>
  <c r="X8" i="1"/>
  <c r="Y8" i="1"/>
  <c r="Z8" i="1"/>
  <c r="AA8" i="1"/>
  <c r="AB8" i="1"/>
  <c r="AC8" i="1"/>
  <c r="AD8" i="1"/>
  <c r="AE8" i="1"/>
  <c r="AF8" i="1"/>
  <c r="AG8" i="1"/>
  <c r="AH8" i="1"/>
  <c r="A9" i="1"/>
  <c r="B9" i="1"/>
  <c r="C9" i="1"/>
  <c r="D9" i="1"/>
  <c r="E9" i="1"/>
  <c r="F9" i="1"/>
  <c r="G9" i="1"/>
  <c r="H9" i="1"/>
  <c r="I9" i="1"/>
  <c r="J9" i="1"/>
  <c r="K9" i="1"/>
  <c r="L9" i="1"/>
  <c r="M9" i="1"/>
  <c r="N9" i="1"/>
  <c r="O9" i="1"/>
  <c r="P9" i="1"/>
  <c r="Q9" i="1"/>
  <c r="R9" i="1"/>
  <c r="S9" i="1"/>
  <c r="T9" i="1"/>
  <c r="U9" i="1"/>
  <c r="V9" i="1"/>
  <c r="W9" i="1"/>
  <c r="X9" i="1"/>
  <c r="Y9" i="1"/>
  <c r="Z9" i="1"/>
  <c r="AA9" i="1"/>
  <c r="AB9" i="1"/>
  <c r="AC9" i="1"/>
  <c r="AD9" i="1"/>
  <c r="AE9" i="1"/>
  <c r="AF9" i="1"/>
  <c r="AG9" i="1"/>
  <c r="AH9" i="1"/>
  <c r="A10" i="1"/>
  <c r="B10" i="1"/>
  <c r="C10" i="1"/>
  <c r="D10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AB10" i="1"/>
  <c r="AC10" i="1"/>
  <c r="AD10" i="1"/>
  <c r="AE10" i="1"/>
  <c r="AF10" i="1"/>
  <c r="AG10" i="1"/>
  <c r="AH10" i="1"/>
  <c r="A11" i="1"/>
  <c r="B11" i="1"/>
  <c r="C11" i="1"/>
  <c r="D11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R11" i="1"/>
  <c r="S11" i="1"/>
  <c r="T11" i="1"/>
  <c r="U11" i="1"/>
  <c r="V11" i="1"/>
  <c r="W11" i="1"/>
  <c r="X11" i="1"/>
  <c r="Y11" i="1"/>
  <c r="Z11" i="1"/>
  <c r="AA11" i="1"/>
  <c r="AB11" i="1"/>
  <c r="AC11" i="1"/>
  <c r="AD11" i="1"/>
  <c r="AE11" i="1"/>
  <c r="AF11" i="1"/>
  <c r="AG11" i="1"/>
  <c r="AH11" i="1"/>
  <c r="A12" i="1"/>
  <c r="B12" i="1"/>
  <c r="C12" i="1"/>
  <c r="D12" i="1"/>
  <c r="E12" i="1"/>
  <c r="F12" i="1"/>
  <c r="G12" i="1"/>
  <c r="H12" i="1"/>
  <c r="I12" i="1"/>
  <c r="J12" i="1"/>
  <c r="K12" i="1"/>
  <c r="L12" i="1"/>
  <c r="M12" i="1"/>
  <c r="N12" i="1"/>
  <c r="O12" i="1"/>
  <c r="P12" i="1"/>
  <c r="Q12" i="1"/>
  <c r="R12" i="1"/>
  <c r="S12" i="1"/>
  <c r="T12" i="1"/>
  <c r="U12" i="1"/>
  <c r="V12" i="1"/>
  <c r="W12" i="1"/>
  <c r="X12" i="1"/>
  <c r="Y12" i="1"/>
  <c r="Z12" i="1"/>
  <c r="AA12" i="1"/>
  <c r="AB12" i="1"/>
  <c r="AC12" i="1"/>
  <c r="AD12" i="1"/>
  <c r="AE12" i="1"/>
  <c r="AF12" i="1"/>
  <c r="AG12" i="1"/>
  <c r="AH12" i="1"/>
  <c r="A13" i="1"/>
  <c r="B13" i="1"/>
  <c r="C13" i="1"/>
  <c r="D13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R13" i="1"/>
  <c r="S13" i="1"/>
  <c r="T13" i="1"/>
  <c r="U13" i="1"/>
  <c r="V13" i="1"/>
  <c r="W13" i="1"/>
  <c r="X13" i="1"/>
  <c r="Y13" i="1"/>
  <c r="Z13" i="1"/>
  <c r="AA13" i="1"/>
  <c r="AB13" i="1"/>
  <c r="AC13" i="1"/>
  <c r="AD13" i="1"/>
  <c r="AE13" i="1"/>
  <c r="AF13" i="1"/>
  <c r="AG13" i="1"/>
  <c r="AH13" i="1"/>
  <c r="A14" i="1"/>
  <c r="B14" i="1"/>
  <c r="C14" i="1"/>
  <c r="D14" i="1"/>
  <c r="E14" i="1"/>
  <c r="F14" i="1"/>
  <c r="G14" i="1"/>
  <c r="H14" i="1"/>
  <c r="I14" i="1"/>
  <c r="J14" i="1"/>
  <c r="K14" i="1"/>
  <c r="L14" i="1"/>
  <c r="M14" i="1"/>
  <c r="N14" i="1"/>
  <c r="O14" i="1"/>
  <c r="P14" i="1"/>
  <c r="Q14" i="1"/>
  <c r="R14" i="1"/>
  <c r="S14" i="1"/>
  <c r="T14" i="1"/>
  <c r="U14" i="1"/>
  <c r="V14" i="1"/>
  <c r="W14" i="1"/>
  <c r="X14" i="1"/>
  <c r="Y14" i="1"/>
  <c r="Z14" i="1"/>
  <c r="AA14" i="1"/>
  <c r="AB14" i="1"/>
  <c r="AC14" i="1"/>
  <c r="AD14" i="1"/>
  <c r="AE14" i="1"/>
  <c r="AF14" i="1"/>
  <c r="AG14" i="1"/>
  <c r="AH14" i="1"/>
  <c r="A15" i="1"/>
  <c r="B15" i="1"/>
  <c r="C15" i="1"/>
  <c r="D15" i="1"/>
  <c r="E15" i="1"/>
  <c r="F15" i="1"/>
  <c r="G15" i="1"/>
  <c r="H15" i="1"/>
  <c r="I15" i="1"/>
  <c r="J15" i="1"/>
  <c r="K15" i="1"/>
  <c r="L15" i="1"/>
  <c r="M15" i="1"/>
  <c r="N15" i="1"/>
  <c r="O15" i="1"/>
  <c r="P15" i="1"/>
  <c r="Q15" i="1"/>
  <c r="R15" i="1"/>
  <c r="S15" i="1"/>
  <c r="T15" i="1"/>
  <c r="U15" i="1"/>
  <c r="V15" i="1"/>
  <c r="W15" i="1"/>
  <c r="X15" i="1"/>
  <c r="Y15" i="1"/>
  <c r="Z15" i="1"/>
  <c r="AA15" i="1"/>
  <c r="AB15" i="1"/>
  <c r="AC15" i="1"/>
  <c r="AD15" i="1"/>
  <c r="AE15" i="1"/>
  <c r="AF15" i="1"/>
  <c r="AG15" i="1"/>
  <c r="AH15" i="1"/>
  <c r="A16" i="1"/>
  <c r="B16" i="1"/>
  <c r="C16" i="1"/>
  <c r="D16" i="1"/>
  <c r="E16" i="1"/>
  <c r="F16" i="1"/>
  <c r="G16" i="1"/>
  <c r="H16" i="1"/>
  <c r="I16" i="1"/>
  <c r="J16" i="1"/>
  <c r="K16" i="1"/>
  <c r="L16" i="1"/>
  <c r="M16" i="1"/>
  <c r="N16" i="1"/>
  <c r="O16" i="1"/>
  <c r="P16" i="1"/>
  <c r="Q16" i="1"/>
  <c r="R16" i="1"/>
  <c r="S16" i="1"/>
  <c r="T16" i="1"/>
  <c r="U16" i="1"/>
  <c r="V16" i="1"/>
  <c r="W16" i="1"/>
  <c r="X16" i="1"/>
  <c r="Y16" i="1"/>
  <c r="Z16" i="1"/>
  <c r="AA16" i="1"/>
  <c r="AB16" i="1"/>
  <c r="AC16" i="1"/>
  <c r="AD16" i="1"/>
  <c r="AE16" i="1"/>
  <c r="AF16" i="1"/>
  <c r="AG16" i="1"/>
  <c r="AH16" i="1"/>
  <c r="A17" i="1"/>
  <c r="B17" i="1"/>
  <c r="C17" i="1"/>
  <c r="D17" i="1"/>
  <c r="E17" i="1"/>
  <c r="F17" i="1"/>
  <c r="G17" i="1"/>
  <c r="H17" i="1"/>
  <c r="I17" i="1"/>
  <c r="J17" i="1"/>
  <c r="K17" i="1"/>
  <c r="L17" i="1"/>
  <c r="M17" i="1"/>
  <c r="N17" i="1"/>
  <c r="O17" i="1"/>
  <c r="P17" i="1"/>
  <c r="Q17" i="1"/>
  <c r="R17" i="1"/>
  <c r="S17" i="1"/>
  <c r="T17" i="1"/>
  <c r="U17" i="1"/>
  <c r="V17" i="1"/>
  <c r="W17" i="1"/>
  <c r="X17" i="1"/>
  <c r="Y17" i="1"/>
  <c r="Z17" i="1"/>
  <c r="AA17" i="1"/>
  <c r="AB17" i="1"/>
  <c r="AC17" i="1"/>
  <c r="AD17" i="1"/>
  <c r="AE17" i="1"/>
  <c r="AF17" i="1"/>
  <c r="AG17" i="1"/>
  <c r="AH17" i="1"/>
  <c r="A18" i="1"/>
  <c r="B18" i="1"/>
  <c r="C18" i="1"/>
  <c r="D18" i="1"/>
  <c r="E18" i="1"/>
  <c r="F18" i="1"/>
  <c r="G18" i="1"/>
  <c r="H18" i="1"/>
  <c r="I18" i="1"/>
  <c r="J18" i="1"/>
  <c r="K18" i="1"/>
  <c r="L18" i="1"/>
  <c r="M18" i="1"/>
  <c r="N18" i="1"/>
  <c r="O18" i="1"/>
  <c r="P18" i="1"/>
  <c r="Q18" i="1"/>
  <c r="R18" i="1"/>
  <c r="S18" i="1"/>
  <c r="T18" i="1"/>
  <c r="U18" i="1"/>
  <c r="V18" i="1"/>
  <c r="W18" i="1"/>
  <c r="X18" i="1"/>
  <c r="Y18" i="1"/>
  <c r="Z18" i="1"/>
  <c r="AA18" i="1"/>
  <c r="AB18" i="1"/>
  <c r="AC18" i="1"/>
  <c r="AD18" i="1"/>
  <c r="AE18" i="1"/>
  <c r="AF18" i="1"/>
  <c r="AG18" i="1"/>
  <c r="AH18" i="1"/>
  <c r="A19" i="1"/>
  <c r="B19" i="1"/>
  <c r="C19" i="1"/>
  <c r="D19" i="1"/>
  <c r="E19" i="1"/>
  <c r="F19" i="1"/>
  <c r="G19" i="1"/>
  <c r="H19" i="1"/>
  <c r="I19" i="1"/>
  <c r="J19" i="1"/>
  <c r="K19" i="1"/>
  <c r="L19" i="1"/>
  <c r="M19" i="1"/>
  <c r="N19" i="1"/>
  <c r="O19" i="1"/>
  <c r="P19" i="1"/>
  <c r="Q19" i="1"/>
  <c r="R19" i="1"/>
  <c r="S19" i="1"/>
  <c r="T19" i="1"/>
  <c r="U19" i="1"/>
  <c r="V19" i="1"/>
  <c r="W19" i="1"/>
  <c r="X19" i="1"/>
  <c r="Y19" i="1"/>
  <c r="Z19" i="1"/>
  <c r="AA19" i="1"/>
  <c r="AB19" i="1"/>
  <c r="AC19" i="1"/>
  <c r="AD19" i="1"/>
  <c r="AE19" i="1"/>
  <c r="AF19" i="1"/>
  <c r="AG19" i="1"/>
  <c r="AH19" i="1"/>
  <c r="A20" i="1"/>
  <c r="B20" i="1"/>
  <c r="C20" i="1"/>
  <c r="D20" i="1"/>
  <c r="E20" i="1"/>
  <c r="F20" i="1"/>
  <c r="G20" i="1"/>
  <c r="H20" i="1"/>
  <c r="I20" i="1"/>
  <c r="J20" i="1"/>
  <c r="K20" i="1"/>
  <c r="L20" i="1"/>
  <c r="M20" i="1"/>
  <c r="N20" i="1"/>
  <c r="O20" i="1"/>
  <c r="P20" i="1"/>
  <c r="Q20" i="1"/>
  <c r="R20" i="1"/>
  <c r="S20" i="1"/>
  <c r="T20" i="1"/>
  <c r="U20" i="1"/>
  <c r="V20" i="1"/>
  <c r="W20" i="1"/>
  <c r="X20" i="1"/>
  <c r="Y20" i="1"/>
  <c r="Z20" i="1"/>
  <c r="AA20" i="1"/>
  <c r="AB20" i="1"/>
  <c r="AC20" i="1"/>
  <c r="AD20" i="1"/>
  <c r="AE20" i="1"/>
  <c r="AF20" i="1"/>
  <c r="AG20" i="1"/>
  <c r="AH20" i="1"/>
  <c r="A21" i="1"/>
  <c r="B21" i="1"/>
  <c r="C21" i="1"/>
  <c r="D21" i="1"/>
  <c r="E21" i="1"/>
  <c r="F21" i="1"/>
  <c r="G21" i="1"/>
  <c r="H21" i="1"/>
  <c r="I21" i="1"/>
  <c r="J21" i="1"/>
  <c r="K21" i="1"/>
  <c r="L21" i="1"/>
  <c r="M21" i="1"/>
  <c r="N21" i="1"/>
  <c r="O21" i="1"/>
  <c r="P21" i="1"/>
  <c r="Q21" i="1"/>
  <c r="R21" i="1"/>
  <c r="S21" i="1"/>
  <c r="T21" i="1"/>
  <c r="U21" i="1"/>
  <c r="V21" i="1"/>
  <c r="W21" i="1"/>
  <c r="X21" i="1"/>
  <c r="Y21" i="1"/>
  <c r="Z21" i="1"/>
  <c r="AA21" i="1"/>
  <c r="AB21" i="1"/>
  <c r="AC21" i="1"/>
  <c r="AD21" i="1"/>
  <c r="AE21" i="1"/>
  <c r="AF21" i="1"/>
  <c r="AG21" i="1"/>
  <c r="AH21" i="1"/>
  <c r="A22" i="1"/>
  <c r="B22" i="1"/>
  <c r="C22" i="1"/>
  <c r="D22" i="1"/>
  <c r="E22" i="1"/>
  <c r="F22" i="1"/>
  <c r="G22" i="1"/>
  <c r="H22" i="1"/>
  <c r="I22" i="1"/>
  <c r="J22" i="1"/>
  <c r="K22" i="1"/>
  <c r="L22" i="1"/>
  <c r="M22" i="1"/>
  <c r="N22" i="1"/>
  <c r="O22" i="1"/>
  <c r="P22" i="1"/>
  <c r="Q22" i="1"/>
  <c r="R22" i="1"/>
  <c r="S22" i="1"/>
  <c r="T22" i="1"/>
  <c r="U22" i="1"/>
  <c r="V22" i="1"/>
  <c r="W22" i="1"/>
  <c r="X22" i="1"/>
  <c r="Y22" i="1"/>
  <c r="Z22" i="1"/>
  <c r="AA22" i="1"/>
  <c r="AB22" i="1"/>
  <c r="AC22" i="1"/>
  <c r="AD22" i="1"/>
  <c r="AE22" i="1"/>
  <c r="AF22" i="1"/>
  <c r="AG22" i="1"/>
  <c r="AH22" i="1"/>
  <c r="A23" i="1"/>
  <c r="B23" i="1"/>
  <c r="C23" i="1"/>
  <c r="D23" i="1"/>
  <c r="E23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T23" i="1"/>
  <c r="U23" i="1"/>
  <c r="V23" i="1"/>
  <c r="W23" i="1"/>
  <c r="X23" i="1"/>
  <c r="Y23" i="1"/>
  <c r="Z23" i="1"/>
  <c r="AA23" i="1"/>
  <c r="AB23" i="1"/>
  <c r="AC23" i="1"/>
  <c r="AD23" i="1"/>
  <c r="AE23" i="1"/>
  <c r="AF23" i="1"/>
  <c r="AG23" i="1"/>
  <c r="AH23" i="1"/>
  <c r="A24" i="1"/>
  <c r="B24" i="1"/>
  <c r="C24" i="1"/>
  <c r="D24" i="1"/>
  <c r="E24" i="1"/>
  <c r="F24" i="1"/>
  <c r="G24" i="1"/>
  <c r="H24" i="1"/>
  <c r="I24" i="1"/>
  <c r="J24" i="1"/>
  <c r="K24" i="1"/>
  <c r="L24" i="1"/>
  <c r="M24" i="1"/>
  <c r="N24" i="1"/>
  <c r="O24" i="1"/>
  <c r="P24" i="1"/>
  <c r="Q24" i="1"/>
  <c r="R24" i="1"/>
  <c r="S24" i="1"/>
  <c r="T24" i="1"/>
  <c r="U24" i="1"/>
  <c r="V24" i="1"/>
  <c r="W24" i="1"/>
  <c r="X24" i="1"/>
  <c r="Y24" i="1"/>
  <c r="Z24" i="1"/>
  <c r="AA24" i="1"/>
  <c r="AB24" i="1"/>
  <c r="AC24" i="1"/>
  <c r="AD24" i="1"/>
  <c r="AE24" i="1"/>
  <c r="AF24" i="1"/>
  <c r="AG24" i="1"/>
  <c r="AH24" i="1"/>
  <c r="A25" i="1"/>
  <c r="B25" i="1"/>
  <c r="C25" i="1"/>
  <c r="D25" i="1"/>
  <c r="E25" i="1"/>
  <c r="F25" i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AE25" i="1"/>
  <c r="AF25" i="1"/>
  <c r="AG25" i="1"/>
  <c r="AH25" i="1"/>
  <c r="A26" i="1"/>
  <c r="B26" i="1"/>
  <c r="C26" i="1"/>
  <c r="D26" i="1"/>
  <c r="E26" i="1"/>
  <c r="F26" i="1"/>
  <c r="G26" i="1"/>
  <c r="H26" i="1"/>
  <c r="I26" i="1"/>
  <c r="J26" i="1"/>
  <c r="K26" i="1"/>
  <c r="L26" i="1"/>
  <c r="M26" i="1"/>
  <c r="N26" i="1"/>
  <c r="O26" i="1"/>
  <c r="P26" i="1"/>
  <c r="Q26" i="1"/>
  <c r="R26" i="1"/>
  <c r="S26" i="1"/>
  <c r="T26" i="1"/>
  <c r="U26" i="1"/>
  <c r="V26" i="1"/>
  <c r="W26" i="1"/>
  <c r="X26" i="1"/>
  <c r="Y26" i="1"/>
  <c r="Z26" i="1"/>
  <c r="AA26" i="1"/>
  <c r="AB26" i="1"/>
  <c r="AC26" i="1"/>
  <c r="AD26" i="1"/>
  <c r="AE26" i="1"/>
  <c r="AF26" i="1"/>
  <c r="AG26" i="1"/>
  <c r="AH26" i="1"/>
  <c r="A27" i="1"/>
  <c r="B27" i="1"/>
  <c r="C27" i="1"/>
  <c r="D27" i="1"/>
  <c r="E27" i="1"/>
  <c r="F27" i="1"/>
  <c r="G27" i="1"/>
  <c r="H27" i="1"/>
  <c r="I27" i="1"/>
  <c r="J27" i="1"/>
  <c r="K27" i="1"/>
  <c r="L27" i="1"/>
  <c r="M27" i="1"/>
  <c r="N27" i="1"/>
  <c r="O27" i="1"/>
  <c r="P27" i="1"/>
  <c r="Q27" i="1"/>
  <c r="R27" i="1"/>
  <c r="S27" i="1"/>
  <c r="T27" i="1"/>
  <c r="U27" i="1"/>
  <c r="V27" i="1"/>
  <c r="W27" i="1"/>
  <c r="X27" i="1"/>
  <c r="Y27" i="1"/>
  <c r="Z27" i="1"/>
  <c r="AA27" i="1"/>
  <c r="AB27" i="1"/>
  <c r="AC27" i="1"/>
  <c r="AD27" i="1"/>
  <c r="AE27" i="1"/>
  <c r="AF27" i="1"/>
  <c r="AG27" i="1"/>
  <c r="AH27" i="1"/>
  <c r="A28" i="1"/>
  <c r="B28" i="1"/>
  <c r="C28" i="1"/>
  <c r="D28" i="1"/>
  <c r="E28" i="1"/>
  <c r="F28" i="1"/>
  <c r="G28" i="1"/>
  <c r="H28" i="1"/>
  <c r="I28" i="1"/>
  <c r="J28" i="1"/>
  <c r="K28" i="1"/>
  <c r="L28" i="1"/>
  <c r="M28" i="1"/>
  <c r="N28" i="1"/>
  <c r="O28" i="1"/>
  <c r="P28" i="1"/>
  <c r="Q28" i="1"/>
  <c r="R28" i="1"/>
  <c r="S28" i="1"/>
  <c r="T28" i="1"/>
  <c r="U28" i="1"/>
  <c r="V28" i="1"/>
  <c r="W28" i="1"/>
  <c r="X28" i="1"/>
  <c r="Y28" i="1"/>
  <c r="Z28" i="1"/>
  <c r="AA28" i="1"/>
  <c r="AB28" i="1"/>
  <c r="AC28" i="1"/>
  <c r="AD28" i="1"/>
  <c r="AE28" i="1"/>
  <c r="AF28" i="1"/>
  <c r="AG28" i="1"/>
  <c r="AH28" i="1"/>
  <c r="A29" i="1"/>
  <c r="B29" i="1"/>
  <c r="C29" i="1"/>
  <c r="D29" i="1"/>
  <c r="E29" i="1"/>
  <c r="F29" i="1"/>
  <c r="G29" i="1"/>
  <c r="H29" i="1"/>
  <c r="I29" i="1"/>
  <c r="J29" i="1"/>
  <c r="K29" i="1"/>
  <c r="L29" i="1"/>
  <c r="M29" i="1"/>
  <c r="N29" i="1"/>
  <c r="O29" i="1"/>
  <c r="P29" i="1"/>
  <c r="Q29" i="1"/>
  <c r="R29" i="1"/>
  <c r="S29" i="1"/>
  <c r="T29" i="1"/>
  <c r="U29" i="1"/>
  <c r="V29" i="1"/>
  <c r="W29" i="1"/>
  <c r="X29" i="1"/>
  <c r="Y29" i="1"/>
  <c r="Z29" i="1"/>
  <c r="AA29" i="1"/>
  <c r="AB29" i="1"/>
  <c r="AC29" i="1"/>
  <c r="AD29" i="1"/>
  <c r="AE29" i="1"/>
  <c r="AF29" i="1"/>
  <c r="AG29" i="1"/>
  <c r="AH29" i="1"/>
  <c r="A30" i="1"/>
  <c r="B30" i="1"/>
  <c r="C30" i="1"/>
  <c r="D30" i="1"/>
  <c r="E30" i="1"/>
  <c r="F30" i="1"/>
  <c r="G30" i="1"/>
  <c r="H30" i="1"/>
  <c r="I30" i="1"/>
  <c r="J30" i="1"/>
  <c r="K30" i="1"/>
  <c r="L30" i="1"/>
  <c r="M30" i="1"/>
  <c r="N30" i="1"/>
  <c r="O30" i="1"/>
  <c r="P30" i="1"/>
  <c r="Q30" i="1"/>
  <c r="R30" i="1"/>
  <c r="S30" i="1"/>
  <c r="T30" i="1"/>
  <c r="U30" i="1"/>
  <c r="V30" i="1"/>
  <c r="W30" i="1"/>
  <c r="X30" i="1"/>
  <c r="Y30" i="1"/>
  <c r="Z30" i="1"/>
  <c r="AA30" i="1"/>
  <c r="AB30" i="1"/>
  <c r="AC30" i="1"/>
  <c r="AD30" i="1"/>
  <c r="AE30" i="1"/>
  <c r="AF30" i="1"/>
  <c r="AG30" i="1"/>
  <c r="AH30" i="1"/>
  <c r="A31" i="1"/>
  <c r="B31" i="1"/>
  <c r="C31" i="1"/>
  <c r="D31" i="1"/>
  <c r="E31" i="1"/>
  <c r="F31" i="1"/>
  <c r="G31" i="1"/>
  <c r="H31" i="1"/>
  <c r="I31" i="1"/>
  <c r="J31" i="1"/>
  <c r="K31" i="1"/>
  <c r="L31" i="1"/>
  <c r="M31" i="1"/>
  <c r="N31" i="1"/>
  <c r="O31" i="1"/>
  <c r="P31" i="1"/>
  <c r="Q31" i="1"/>
  <c r="R31" i="1"/>
  <c r="S31" i="1"/>
  <c r="T31" i="1"/>
  <c r="U31" i="1"/>
  <c r="V31" i="1"/>
  <c r="W31" i="1"/>
  <c r="X31" i="1"/>
  <c r="Y31" i="1"/>
  <c r="Z31" i="1"/>
  <c r="AA31" i="1"/>
  <c r="AB31" i="1"/>
  <c r="AC31" i="1"/>
  <c r="AD31" i="1"/>
  <c r="AE31" i="1"/>
  <c r="AF31" i="1"/>
  <c r="AG31" i="1"/>
  <c r="AH31" i="1"/>
  <c r="A32" i="1"/>
  <c r="B32" i="1"/>
  <c r="C32" i="1"/>
  <c r="D32" i="1"/>
  <c r="E32" i="1"/>
  <c r="F32" i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U32" i="1"/>
  <c r="V32" i="1"/>
  <c r="W32" i="1"/>
  <c r="X32" i="1"/>
  <c r="Y32" i="1"/>
  <c r="Z32" i="1"/>
  <c r="AA32" i="1"/>
  <c r="AB32" i="1"/>
  <c r="AC32" i="1"/>
  <c r="AD32" i="1"/>
  <c r="AE32" i="1"/>
  <c r="AF32" i="1"/>
  <c r="AG32" i="1"/>
  <c r="AH32" i="1"/>
  <c r="A33" i="1"/>
  <c r="B33" i="1"/>
  <c r="C33" i="1"/>
  <c r="D33" i="1"/>
  <c r="E33" i="1"/>
  <c r="F33" i="1"/>
  <c r="G33" i="1"/>
  <c r="H33" i="1"/>
  <c r="I33" i="1"/>
  <c r="J33" i="1"/>
  <c r="K33" i="1"/>
  <c r="L33" i="1"/>
  <c r="M33" i="1"/>
  <c r="N33" i="1"/>
  <c r="O33" i="1"/>
  <c r="P33" i="1"/>
  <c r="Q33" i="1"/>
  <c r="R33" i="1"/>
  <c r="S33" i="1"/>
  <c r="T33" i="1"/>
  <c r="U33" i="1"/>
  <c r="V33" i="1"/>
  <c r="W33" i="1"/>
  <c r="X33" i="1"/>
  <c r="Y33" i="1"/>
  <c r="Z33" i="1"/>
  <c r="AA33" i="1"/>
  <c r="AB33" i="1"/>
  <c r="AC33" i="1"/>
  <c r="AD33" i="1"/>
  <c r="AE33" i="1"/>
  <c r="AF33" i="1"/>
  <c r="AG33" i="1"/>
  <c r="AH33" i="1"/>
  <c r="A34" i="1"/>
  <c r="B34" i="1"/>
  <c r="C34" i="1"/>
  <c r="D34" i="1"/>
  <c r="E34" i="1"/>
  <c r="F34" i="1"/>
  <c r="G34" i="1"/>
  <c r="H34" i="1"/>
  <c r="I34" i="1"/>
  <c r="J34" i="1"/>
  <c r="K34" i="1"/>
  <c r="L34" i="1"/>
  <c r="M34" i="1"/>
  <c r="N34" i="1"/>
  <c r="O34" i="1"/>
  <c r="P34" i="1"/>
  <c r="Q34" i="1"/>
  <c r="R34" i="1"/>
  <c r="S34" i="1"/>
  <c r="T34" i="1"/>
  <c r="U34" i="1"/>
  <c r="V34" i="1"/>
  <c r="W34" i="1"/>
  <c r="X34" i="1"/>
  <c r="Y34" i="1"/>
  <c r="Z34" i="1"/>
  <c r="AA34" i="1"/>
  <c r="AB34" i="1"/>
  <c r="AC34" i="1"/>
  <c r="AD34" i="1"/>
  <c r="AE34" i="1"/>
  <c r="AF34" i="1"/>
  <c r="AG34" i="1"/>
  <c r="AH34" i="1"/>
  <c r="A35" i="1"/>
  <c r="B35" i="1"/>
  <c r="C35" i="1"/>
  <c r="D35" i="1"/>
  <c r="E35" i="1"/>
  <c r="F35" i="1"/>
  <c r="G35" i="1"/>
  <c r="H35" i="1"/>
  <c r="I35" i="1"/>
  <c r="J35" i="1"/>
  <c r="K35" i="1"/>
  <c r="L35" i="1"/>
  <c r="M35" i="1"/>
  <c r="N35" i="1"/>
  <c r="O35" i="1"/>
  <c r="P35" i="1"/>
  <c r="Q35" i="1"/>
  <c r="R35" i="1"/>
  <c r="S35" i="1"/>
  <c r="T35" i="1"/>
  <c r="U35" i="1"/>
  <c r="V35" i="1"/>
  <c r="W35" i="1"/>
  <c r="X35" i="1"/>
  <c r="Y35" i="1"/>
  <c r="Z35" i="1"/>
  <c r="AA35" i="1"/>
  <c r="AB35" i="1"/>
  <c r="AC35" i="1"/>
  <c r="AD35" i="1"/>
  <c r="AE35" i="1"/>
  <c r="AF35" i="1"/>
  <c r="AG35" i="1"/>
  <c r="AH35" i="1"/>
  <c r="A36" i="1"/>
  <c r="B36" i="1"/>
  <c r="C36" i="1"/>
  <c r="D36" i="1"/>
  <c r="E36" i="1"/>
  <c r="F36" i="1"/>
  <c r="G36" i="1"/>
  <c r="H36" i="1"/>
  <c r="I36" i="1"/>
  <c r="J36" i="1"/>
  <c r="K36" i="1"/>
  <c r="L36" i="1"/>
  <c r="M36" i="1"/>
  <c r="N36" i="1"/>
  <c r="O36" i="1"/>
  <c r="P36" i="1"/>
  <c r="Q36" i="1"/>
  <c r="R36" i="1"/>
  <c r="S36" i="1"/>
  <c r="T36" i="1"/>
  <c r="U36" i="1"/>
  <c r="V36" i="1"/>
  <c r="W36" i="1"/>
  <c r="X36" i="1"/>
  <c r="Y36" i="1"/>
  <c r="Z36" i="1"/>
  <c r="AA36" i="1"/>
  <c r="AB36" i="1"/>
  <c r="AC36" i="1"/>
  <c r="AD36" i="1"/>
  <c r="AE36" i="1"/>
  <c r="AF36" i="1"/>
  <c r="AG36" i="1"/>
  <c r="AH36" i="1"/>
  <c r="A37" i="1"/>
  <c r="B37" i="1"/>
  <c r="C37" i="1"/>
  <c r="D37" i="1"/>
  <c r="E37" i="1"/>
  <c r="F37" i="1"/>
  <c r="G37" i="1"/>
  <c r="H37" i="1"/>
  <c r="I37" i="1"/>
  <c r="J37" i="1"/>
  <c r="K37" i="1"/>
  <c r="L37" i="1"/>
  <c r="M37" i="1"/>
  <c r="N37" i="1"/>
  <c r="O37" i="1"/>
  <c r="P37" i="1"/>
  <c r="Q37" i="1"/>
  <c r="R37" i="1"/>
  <c r="S37" i="1"/>
  <c r="T37" i="1"/>
  <c r="U37" i="1"/>
  <c r="V37" i="1"/>
  <c r="W37" i="1"/>
  <c r="X37" i="1"/>
  <c r="Y37" i="1"/>
  <c r="Z37" i="1"/>
  <c r="AA37" i="1"/>
  <c r="AB37" i="1"/>
  <c r="AC37" i="1"/>
  <c r="AD37" i="1"/>
  <c r="AE37" i="1"/>
  <c r="AF37" i="1"/>
  <c r="AG37" i="1"/>
  <c r="AH37" i="1"/>
  <c r="A38" i="1"/>
  <c r="B38" i="1"/>
  <c r="C38" i="1"/>
  <c r="D38" i="1"/>
  <c r="E38" i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AC38" i="1"/>
  <c r="AD38" i="1"/>
  <c r="AE38" i="1"/>
  <c r="AF38" i="1"/>
  <c r="AG38" i="1"/>
  <c r="AH38" i="1"/>
  <c r="A39" i="1"/>
  <c r="B39" i="1"/>
  <c r="C39" i="1"/>
  <c r="D39" i="1"/>
  <c r="E39" i="1"/>
  <c r="F39" i="1"/>
  <c r="G39" i="1"/>
  <c r="H39" i="1"/>
  <c r="I39" i="1"/>
  <c r="J39" i="1"/>
  <c r="K39" i="1"/>
  <c r="L39" i="1"/>
  <c r="M39" i="1"/>
  <c r="N39" i="1"/>
  <c r="O39" i="1"/>
  <c r="P39" i="1"/>
  <c r="Q39" i="1"/>
  <c r="R39" i="1"/>
  <c r="S39" i="1"/>
  <c r="T39" i="1"/>
  <c r="U39" i="1"/>
  <c r="V39" i="1"/>
  <c r="W39" i="1"/>
  <c r="X39" i="1"/>
  <c r="Y39" i="1"/>
  <c r="Z39" i="1"/>
  <c r="AA39" i="1"/>
  <c r="AB39" i="1"/>
  <c r="AC39" i="1"/>
  <c r="AD39" i="1"/>
  <c r="AE39" i="1"/>
  <c r="AF39" i="1"/>
  <c r="AG39" i="1"/>
  <c r="AH39" i="1"/>
  <c r="A40" i="1"/>
  <c r="B40" i="1"/>
  <c r="C40" i="1"/>
  <c r="D40" i="1"/>
  <c r="E40" i="1"/>
  <c r="F40" i="1"/>
  <c r="G40" i="1"/>
  <c r="H40" i="1"/>
  <c r="I40" i="1"/>
  <c r="J40" i="1"/>
  <c r="K40" i="1"/>
  <c r="L40" i="1"/>
  <c r="M40" i="1"/>
  <c r="N40" i="1"/>
  <c r="O40" i="1"/>
  <c r="P40" i="1"/>
  <c r="Q40" i="1"/>
  <c r="R40" i="1"/>
  <c r="S40" i="1"/>
  <c r="T40" i="1"/>
  <c r="U40" i="1"/>
  <c r="V40" i="1"/>
  <c r="W40" i="1"/>
  <c r="X40" i="1"/>
  <c r="Y40" i="1"/>
  <c r="Z40" i="1"/>
  <c r="AA40" i="1"/>
  <c r="AB40" i="1"/>
  <c r="AC40" i="1"/>
  <c r="AD40" i="1"/>
  <c r="AE40" i="1"/>
  <c r="AF40" i="1"/>
  <c r="AG40" i="1"/>
  <c r="AH40" i="1"/>
  <c r="A41" i="1"/>
  <c r="B41" i="1"/>
  <c r="C41" i="1"/>
  <c r="D41" i="1"/>
  <c r="E41" i="1"/>
  <c r="F41" i="1"/>
  <c r="G41" i="1"/>
  <c r="H41" i="1"/>
  <c r="I41" i="1"/>
  <c r="J41" i="1"/>
  <c r="K41" i="1"/>
  <c r="L41" i="1"/>
  <c r="M41" i="1"/>
  <c r="N41" i="1"/>
  <c r="O41" i="1"/>
  <c r="P41" i="1"/>
  <c r="Q41" i="1"/>
  <c r="R41" i="1"/>
  <c r="S41" i="1"/>
  <c r="T41" i="1"/>
  <c r="U41" i="1"/>
  <c r="V41" i="1"/>
  <c r="W41" i="1"/>
  <c r="X41" i="1"/>
  <c r="Y41" i="1"/>
  <c r="Z41" i="1"/>
  <c r="AA41" i="1"/>
  <c r="AB41" i="1"/>
  <c r="AC41" i="1"/>
  <c r="AD41" i="1"/>
  <c r="AE41" i="1"/>
  <c r="AF41" i="1"/>
  <c r="AG41" i="1"/>
  <c r="AH41" i="1"/>
  <c r="A42" i="1"/>
  <c r="B42" i="1"/>
  <c r="C42" i="1"/>
  <c r="D42" i="1"/>
  <c r="E42" i="1"/>
  <c r="F42" i="1"/>
  <c r="G42" i="1"/>
  <c r="H42" i="1"/>
  <c r="I42" i="1"/>
  <c r="J42" i="1"/>
  <c r="K42" i="1"/>
  <c r="L42" i="1"/>
  <c r="M42" i="1"/>
  <c r="N42" i="1"/>
  <c r="O42" i="1"/>
  <c r="P42" i="1"/>
  <c r="Q42" i="1"/>
  <c r="R42" i="1"/>
  <c r="S42" i="1"/>
  <c r="T42" i="1"/>
  <c r="U42" i="1"/>
  <c r="V42" i="1"/>
  <c r="W42" i="1"/>
  <c r="X42" i="1"/>
  <c r="Y42" i="1"/>
  <c r="Z42" i="1"/>
  <c r="AA42" i="1"/>
  <c r="AB42" i="1"/>
  <c r="AC42" i="1"/>
  <c r="AD42" i="1"/>
  <c r="AE42" i="1"/>
  <c r="AF42" i="1"/>
  <c r="AG42" i="1"/>
  <c r="AH42" i="1"/>
  <c r="A43" i="1"/>
  <c r="B43" i="1"/>
  <c r="C43" i="1"/>
  <c r="D43" i="1"/>
  <c r="E43" i="1"/>
  <c r="F43" i="1"/>
  <c r="G43" i="1"/>
  <c r="H43" i="1"/>
  <c r="I43" i="1"/>
  <c r="J43" i="1"/>
  <c r="K43" i="1"/>
  <c r="L43" i="1"/>
  <c r="M43" i="1"/>
  <c r="N43" i="1"/>
  <c r="O43" i="1"/>
  <c r="P43" i="1"/>
  <c r="Q43" i="1"/>
  <c r="R43" i="1"/>
  <c r="S43" i="1"/>
  <c r="T43" i="1"/>
  <c r="U43" i="1"/>
  <c r="V43" i="1"/>
  <c r="W43" i="1"/>
  <c r="X43" i="1"/>
  <c r="Y43" i="1"/>
  <c r="Z43" i="1"/>
  <c r="AA43" i="1"/>
  <c r="AB43" i="1"/>
  <c r="AC43" i="1"/>
  <c r="AD43" i="1"/>
  <c r="AE43" i="1"/>
  <c r="AF43" i="1"/>
  <c r="AG43" i="1"/>
  <c r="AH43" i="1"/>
  <c r="A44" i="1"/>
  <c r="B44" i="1"/>
  <c r="C44" i="1"/>
  <c r="D44" i="1"/>
  <c r="E44" i="1"/>
  <c r="F44" i="1"/>
  <c r="G44" i="1"/>
  <c r="H44" i="1"/>
  <c r="I44" i="1"/>
  <c r="J44" i="1"/>
  <c r="K44" i="1"/>
  <c r="L44" i="1"/>
  <c r="M44" i="1"/>
  <c r="N44" i="1"/>
  <c r="O44" i="1"/>
  <c r="P44" i="1"/>
  <c r="Q44" i="1"/>
  <c r="R44" i="1"/>
  <c r="S44" i="1"/>
  <c r="T44" i="1"/>
  <c r="U44" i="1"/>
  <c r="V44" i="1"/>
  <c r="W44" i="1"/>
  <c r="X44" i="1"/>
  <c r="Y44" i="1"/>
  <c r="Z44" i="1"/>
  <c r="AA44" i="1"/>
  <c r="AB44" i="1"/>
  <c r="AC44" i="1"/>
  <c r="AD44" i="1"/>
  <c r="AE44" i="1"/>
  <c r="AF44" i="1"/>
  <c r="AG44" i="1"/>
  <c r="AH44" i="1"/>
  <c r="A45" i="1"/>
  <c r="B45" i="1"/>
  <c r="C45" i="1"/>
  <c r="D45" i="1"/>
  <c r="E45" i="1"/>
  <c r="F45" i="1"/>
  <c r="G45" i="1"/>
  <c r="H45" i="1"/>
  <c r="I45" i="1"/>
  <c r="J45" i="1"/>
  <c r="K45" i="1"/>
  <c r="L45" i="1"/>
  <c r="M45" i="1"/>
  <c r="N45" i="1"/>
  <c r="O45" i="1"/>
  <c r="P45" i="1"/>
  <c r="Q45" i="1"/>
  <c r="R45" i="1"/>
  <c r="S45" i="1"/>
  <c r="T45" i="1"/>
  <c r="U45" i="1"/>
  <c r="V45" i="1"/>
  <c r="W45" i="1"/>
  <c r="X45" i="1"/>
  <c r="Y45" i="1"/>
  <c r="Z45" i="1"/>
  <c r="AA45" i="1"/>
  <c r="AB45" i="1"/>
  <c r="AC45" i="1"/>
  <c r="AD45" i="1"/>
  <c r="AE45" i="1"/>
  <c r="AF45" i="1"/>
  <c r="AG45" i="1"/>
  <c r="AH45" i="1"/>
  <c r="A46" i="1"/>
  <c r="B46" i="1"/>
  <c r="C46" i="1"/>
  <c r="D46" i="1"/>
  <c r="E46" i="1"/>
  <c r="F46" i="1"/>
  <c r="G46" i="1"/>
  <c r="H46" i="1"/>
  <c r="I46" i="1"/>
  <c r="J46" i="1"/>
  <c r="K46" i="1"/>
  <c r="L46" i="1"/>
  <c r="M46" i="1"/>
  <c r="N46" i="1"/>
  <c r="O46" i="1"/>
  <c r="P46" i="1"/>
  <c r="Q46" i="1"/>
  <c r="R46" i="1"/>
  <c r="S46" i="1"/>
  <c r="T46" i="1"/>
  <c r="U46" i="1"/>
  <c r="V46" i="1"/>
  <c r="W46" i="1"/>
  <c r="X46" i="1"/>
  <c r="Y46" i="1"/>
  <c r="Z46" i="1"/>
  <c r="AA46" i="1"/>
  <c r="AB46" i="1"/>
  <c r="AC46" i="1"/>
  <c r="AD46" i="1"/>
  <c r="AE46" i="1"/>
  <c r="AF46" i="1"/>
  <c r="AG46" i="1"/>
  <c r="AH46" i="1"/>
  <c r="A47" i="1"/>
  <c r="B47" i="1"/>
  <c r="C47" i="1"/>
  <c r="D47" i="1"/>
  <c r="E47" i="1"/>
  <c r="F47" i="1"/>
  <c r="G47" i="1"/>
  <c r="H47" i="1"/>
  <c r="I47" i="1"/>
  <c r="J47" i="1"/>
  <c r="K47" i="1"/>
  <c r="L47" i="1"/>
  <c r="M47" i="1"/>
  <c r="N47" i="1"/>
  <c r="O47" i="1"/>
  <c r="P47" i="1"/>
  <c r="Q47" i="1"/>
  <c r="R47" i="1"/>
  <c r="S47" i="1"/>
  <c r="T47" i="1"/>
  <c r="U47" i="1"/>
  <c r="V47" i="1"/>
  <c r="W47" i="1"/>
  <c r="X47" i="1"/>
  <c r="Y47" i="1"/>
  <c r="Z47" i="1"/>
  <c r="AA47" i="1"/>
  <c r="AB47" i="1"/>
  <c r="AC47" i="1"/>
  <c r="AD47" i="1"/>
  <c r="AE47" i="1"/>
  <c r="AF47" i="1"/>
  <c r="AG47" i="1"/>
  <c r="AH47" i="1"/>
  <c r="A48" i="1"/>
  <c r="B48" i="1"/>
  <c r="C48" i="1"/>
  <c r="D48" i="1"/>
  <c r="E48" i="1"/>
  <c r="F48" i="1"/>
  <c r="G48" i="1"/>
  <c r="H48" i="1"/>
  <c r="I48" i="1"/>
  <c r="J48" i="1"/>
  <c r="K48" i="1"/>
  <c r="L48" i="1"/>
  <c r="M48" i="1"/>
  <c r="N48" i="1"/>
  <c r="O48" i="1"/>
  <c r="P48" i="1"/>
  <c r="Q48" i="1"/>
  <c r="R48" i="1"/>
  <c r="S48" i="1"/>
  <c r="T48" i="1"/>
  <c r="U48" i="1"/>
  <c r="V48" i="1"/>
  <c r="W48" i="1"/>
  <c r="X48" i="1"/>
  <c r="Y48" i="1"/>
  <c r="Z48" i="1"/>
  <c r="AA48" i="1"/>
  <c r="AB48" i="1"/>
  <c r="AC48" i="1"/>
  <c r="AD48" i="1"/>
  <c r="AE48" i="1"/>
  <c r="AF48" i="1"/>
  <c r="AG48" i="1"/>
  <c r="AH48" i="1"/>
  <c r="A49" i="1"/>
  <c r="B49" i="1"/>
  <c r="C49" i="1"/>
  <c r="D49" i="1"/>
  <c r="E49" i="1"/>
  <c r="F49" i="1"/>
  <c r="G49" i="1"/>
  <c r="H49" i="1"/>
  <c r="I49" i="1"/>
  <c r="J49" i="1"/>
  <c r="K49" i="1"/>
  <c r="L49" i="1"/>
  <c r="M49" i="1"/>
  <c r="N49" i="1"/>
  <c r="O49" i="1"/>
  <c r="P49" i="1"/>
  <c r="Q49" i="1"/>
  <c r="R49" i="1"/>
  <c r="S49" i="1"/>
  <c r="T49" i="1"/>
  <c r="U49" i="1"/>
  <c r="V49" i="1"/>
  <c r="W49" i="1"/>
  <c r="X49" i="1"/>
  <c r="Y49" i="1"/>
  <c r="Z49" i="1"/>
  <c r="AA49" i="1"/>
  <c r="AB49" i="1"/>
  <c r="AC49" i="1"/>
  <c r="AD49" i="1"/>
  <c r="AE49" i="1"/>
  <c r="AF49" i="1"/>
  <c r="AG49" i="1"/>
  <c r="AH49" i="1"/>
  <c r="A50" i="1"/>
  <c r="B50" i="1"/>
  <c r="C50" i="1"/>
  <c r="D50" i="1"/>
  <c r="E50" i="1"/>
  <c r="F50" i="1"/>
  <c r="G50" i="1"/>
  <c r="H50" i="1"/>
  <c r="I50" i="1"/>
  <c r="J50" i="1"/>
  <c r="K50" i="1"/>
  <c r="L50" i="1"/>
  <c r="M50" i="1"/>
  <c r="N50" i="1"/>
  <c r="O50" i="1"/>
  <c r="P50" i="1"/>
  <c r="Q50" i="1"/>
  <c r="R50" i="1"/>
  <c r="S50" i="1"/>
  <c r="T50" i="1"/>
  <c r="U50" i="1"/>
  <c r="V50" i="1"/>
  <c r="W50" i="1"/>
  <c r="X50" i="1"/>
  <c r="Y50" i="1"/>
  <c r="Z50" i="1"/>
  <c r="AA50" i="1"/>
  <c r="AB50" i="1"/>
  <c r="AC50" i="1"/>
  <c r="AD50" i="1"/>
  <c r="AE50" i="1"/>
  <c r="AF50" i="1"/>
  <c r="AG50" i="1"/>
  <c r="AH50" i="1"/>
  <c r="A51" i="1"/>
  <c r="B51" i="1"/>
  <c r="C51" i="1"/>
  <c r="D51" i="1"/>
  <c r="E51" i="1"/>
  <c r="F51" i="1"/>
  <c r="G51" i="1"/>
  <c r="H51" i="1"/>
  <c r="I51" i="1"/>
  <c r="J51" i="1"/>
  <c r="K51" i="1"/>
  <c r="L51" i="1"/>
  <c r="M51" i="1"/>
  <c r="N51" i="1"/>
  <c r="O51" i="1"/>
  <c r="P51" i="1"/>
  <c r="Q51" i="1"/>
  <c r="R51" i="1"/>
  <c r="S51" i="1"/>
  <c r="T51" i="1"/>
  <c r="U51" i="1"/>
  <c r="V51" i="1"/>
  <c r="W51" i="1"/>
  <c r="X51" i="1"/>
  <c r="Y51" i="1"/>
  <c r="Z51" i="1"/>
  <c r="AA51" i="1"/>
  <c r="AB51" i="1"/>
  <c r="AC51" i="1"/>
  <c r="AD51" i="1"/>
  <c r="AE51" i="1"/>
  <c r="AF51" i="1"/>
  <c r="AG51" i="1"/>
  <c r="AH51" i="1"/>
  <c r="A52" i="1"/>
  <c r="B52" i="1"/>
  <c r="C52" i="1"/>
  <c r="D52" i="1"/>
  <c r="E52" i="1"/>
  <c r="F52" i="1"/>
  <c r="G52" i="1"/>
  <c r="H52" i="1"/>
  <c r="I52" i="1"/>
  <c r="J52" i="1"/>
  <c r="K52" i="1"/>
  <c r="L52" i="1"/>
  <c r="M52" i="1"/>
  <c r="N52" i="1"/>
  <c r="O52" i="1"/>
  <c r="P52" i="1"/>
  <c r="Q52" i="1"/>
  <c r="R52" i="1"/>
  <c r="S52" i="1"/>
  <c r="T52" i="1"/>
  <c r="U52" i="1"/>
  <c r="V52" i="1"/>
  <c r="W52" i="1"/>
  <c r="X52" i="1"/>
  <c r="Y52" i="1"/>
  <c r="Z52" i="1"/>
  <c r="AA52" i="1"/>
  <c r="AB52" i="1"/>
  <c r="AC52" i="1"/>
  <c r="AD52" i="1"/>
  <c r="AE52" i="1"/>
  <c r="AF52" i="1"/>
  <c r="AG52" i="1"/>
  <c r="AH52" i="1"/>
  <c r="A53" i="1"/>
  <c r="B53" i="1"/>
  <c r="C53" i="1"/>
  <c r="D53" i="1"/>
  <c r="E53" i="1"/>
  <c r="F53" i="1"/>
  <c r="G53" i="1"/>
  <c r="H53" i="1"/>
  <c r="I53" i="1"/>
  <c r="J53" i="1"/>
  <c r="K53" i="1"/>
  <c r="L53" i="1"/>
  <c r="M53" i="1"/>
  <c r="N53" i="1"/>
  <c r="O53" i="1"/>
  <c r="P53" i="1"/>
  <c r="Q53" i="1"/>
  <c r="R53" i="1"/>
  <c r="S53" i="1"/>
  <c r="T53" i="1"/>
  <c r="U53" i="1"/>
  <c r="V53" i="1"/>
  <c r="W53" i="1"/>
  <c r="X53" i="1"/>
  <c r="Y53" i="1"/>
  <c r="Z53" i="1"/>
  <c r="AA53" i="1"/>
  <c r="AB53" i="1"/>
  <c r="AC53" i="1"/>
  <c r="AD53" i="1"/>
  <c r="AE53" i="1"/>
  <c r="AF53" i="1"/>
  <c r="AG53" i="1"/>
  <c r="AH53" i="1"/>
  <c r="A54" i="1"/>
  <c r="B54" i="1"/>
  <c r="C54" i="1"/>
  <c r="D54" i="1"/>
  <c r="E54" i="1"/>
  <c r="F54" i="1"/>
  <c r="G54" i="1"/>
  <c r="H54" i="1"/>
  <c r="I54" i="1"/>
  <c r="J54" i="1"/>
  <c r="K54" i="1"/>
  <c r="L54" i="1"/>
  <c r="M54" i="1"/>
  <c r="N54" i="1"/>
  <c r="O54" i="1"/>
  <c r="P54" i="1"/>
  <c r="Q54" i="1"/>
  <c r="R54" i="1"/>
  <c r="S54" i="1"/>
  <c r="T54" i="1"/>
  <c r="U54" i="1"/>
  <c r="V54" i="1"/>
  <c r="W54" i="1"/>
  <c r="X54" i="1"/>
  <c r="Y54" i="1"/>
  <c r="Z54" i="1"/>
  <c r="AA54" i="1"/>
  <c r="AB54" i="1"/>
  <c r="AC54" i="1"/>
  <c r="AD54" i="1"/>
  <c r="AE54" i="1"/>
  <c r="AF54" i="1"/>
  <c r="AG54" i="1"/>
  <c r="AH54" i="1"/>
  <c r="A55" i="1"/>
  <c r="B55" i="1"/>
  <c r="C55" i="1"/>
  <c r="D55" i="1"/>
  <c r="E55" i="1"/>
  <c r="F55" i="1"/>
  <c r="G55" i="1"/>
  <c r="H55" i="1"/>
  <c r="I55" i="1"/>
  <c r="J55" i="1"/>
  <c r="K55" i="1"/>
  <c r="L55" i="1"/>
  <c r="M55" i="1"/>
  <c r="N55" i="1"/>
  <c r="O55" i="1"/>
  <c r="P55" i="1"/>
  <c r="Q55" i="1"/>
  <c r="R55" i="1"/>
  <c r="S55" i="1"/>
  <c r="T55" i="1"/>
  <c r="U55" i="1"/>
  <c r="V55" i="1"/>
  <c r="W55" i="1"/>
  <c r="X55" i="1"/>
  <c r="Y55" i="1"/>
  <c r="Z55" i="1"/>
  <c r="AA55" i="1"/>
  <c r="AB55" i="1"/>
  <c r="AC55" i="1"/>
  <c r="AD55" i="1"/>
  <c r="AE55" i="1"/>
  <c r="AF55" i="1"/>
  <c r="AG55" i="1"/>
  <c r="AH55" i="1"/>
  <c r="A56" i="1"/>
  <c r="B56" i="1"/>
  <c r="C56" i="1"/>
  <c r="D56" i="1"/>
  <c r="E56" i="1"/>
  <c r="F56" i="1"/>
  <c r="G56" i="1"/>
  <c r="H56" i="1"/>
  <c r="I56" i="1"/>
  <c r="J56" i="1"/>
  <c r="K56" i="1"/>
  <c r="L56" i="1"/>
  <c r="M56" i="1"/>
  <c r="N56" i="1"/>
  <c r="O56" i="1"/>
  <c r="P56" i="1"/>
  <c r="Q56" i="1"/>
  <c r="R56" i="1"/>
  <c r="S56" i="1"/>
  <c r="T56" i="1"/>
  <c r="U56" i="1"/>
  <c r="V56" i="1"/>
  <c r="W56" i="1"/>
  <c r="X56" i="1"/>
  <c r="Y56" i="1"/>
  <c r="Z56" i="1"/>
  <c r="AA56" i="1"/>
  <c r="AB56" i="1"/>
  <c r="AC56" i="1"/>
  <c r="AD56" i="1"/>
  <c r="AE56" i="1"/>
  <c r="AF56" i="1"/>
  <c r="AG56" i="1"/>
  <c r="AH56" i="1"/>
  <c r="A57" i="1"/>
  <c r="B57" i="1"/>
  <c r="C57" i="1"/>
  <c r="D57" i="1"/>
  <c r="E57" i="1"/>
  <c r="F57" i="1"/>
  <c r="G57" i="1"/>
  <c r="H57" i="1"/>
  <c r="I57" i="1"/>
  <c r="J57" i="1"/>
  <c r="K57" i="1"/>
  <c r="L57" i="1"/>
  <c r="M57" i="1"/>
  <c r="N57" i="1"/>
  <c r="O57" i="1"/>
  <c r="P57" i="1"/>
  <c r="Q57" i="1"/>
  <c r="R57" i="1"/>
  <c r="S57" i="1"/>
  <c r="T57" i="1"/>
  <c r="U57" i="1"/>
  <c r="V57" i="1"/>
  <c r="W57" i="1"/>
  <c r="X57" i="1"/>
  <c r="Y57" i="1"/>
  <c r="Z57" i="1"/>
  <c r="AA57" i="1"/>
  <c r="AB57" i="1"/>
  <c r="AC57" i="1"/>
  <c r="AD57" i="1"/>
  <c r="AE57" i="1"/>
  <c r="AF57" i="1"/>
  <c r="AG57" i="1"/>
  <c r="AH57" i="1"/>
  <c r="A58" i="1"/>
  <c r="B58" i="1"/>
  <c r="C58" i="1"/>
  <c r="D58" i="1"/>
  <c r="E58" i="1"/>
  <c r="F58" i="1"/>
  <c r="G58" i="1"/>
  <c r="H58" i="1"/>
  <c r="I58" i="1"/>
  <c r="J58" i="1"/>
  <c r="K58" i="1"/>
  <c r="L58" i="1"/>
  <c r="M58" i="1"/>
  <c r="N58" i="1"/>
  <c r="O58" i="1"/>
  <c r="P58" i="1"/>
  <c r="Q58" i="1"/>
  <c r="R58" i="1"/>
  <c r="S58" i="1"/>
  <c r="T58" i="1"/>
  <c r="U58" i="1"/>
  <c r="V58" i="1"/>
  <c r="W58" i="1"/>
  <c r="X58" i="1"/>
  <c r="Y58" i="1"/>
  <c r="Z58" i="1"/>
  <c r="AA58" i="1"/>
  <c r="AB58" i="1"/>
  <c r="AC58" i="1"/>
  <c r="AD58" i="1"/>
  <c r="AE58" i="1"/>
  <c r="AF58" i="1"/>
  <c r="AG58" i="1"/>
  <c r="AH58" i="1"/>
  <c r="A59" i="1"/>
  <c r="B59" i="1"/>
  <c r="C59" i="1"/>
  <c r="D59" i="1"/>
  <c r="E59" i="1"/>
  <c r="F59" i="1"/>
  <c r="G59" i="1"/>
  <c r="H59" i="1"/>
  <c r="I59" i="1"/>
  <c r="J59" i="1"/>
  <c r="K59" i="1"/>
  <c r="L59" i="1"/>
  <c r="M59" i="1"/>
  <c r="N59" i="1"/>
  <c r="O59" i="1"/>
  <c r="P59" i="1"/>
  <c r="Q59" i="1"/>
  <c r="R59" i="1"/>
  <c r="S59" i="1"/>
  <c r="T59" i="1"/>
  <c r="U59" i="1"/>
  <c r="V59" i="1"/>
  <c r="W59" i="1"/>
  <c r="X59" i="1"/>
  <c r="Y59" i="1"/>
  <c r="Z59" i="1"/>
  <c r="AA59" i="1"/>
  <c r="AB59" i="1"/>
  <c r="AC59" i="1"/>
  <c r="AD59" i="1"/>
  <c r="AE59" i="1"/>
  <c r="AF59" i="1"/>
  <c r="AG59" i="1"/>
  <c r="AH59" i="1"/>
  <c r="A60" i="1"/>
  <c r="B60" i="1"/>
  <c r="C60" i="1"/>
  <c r="D60" i="1"/>
  <c r="E60" i="1"/>
  <c r="F60" i="1"/>
  <c r="G60" i="1"/>
  <c r="H60" i="1"/>
  <c r="I60" i="1"/>
  <c r="J60" i="1"/>
  <c r="K60" i="1"/>
  <c r="L60" i="1"/>
  <c r="M60" i="1"/>
  <c r="N60" i="1"/>
  <c r="O60" i="1"/>
  <c r="P60" i="1"/>
  <c r="Q60" i="1"/>
  <c r="R60" i="1"/>
  <c r="S60" i="1"/>
  <c r="T60" i="1"/>
  <c r="U60" i="1"/>
  <c r="V60" i="1"/>
  <c r="W60" i="1"/>
  <c r="X60" i="1"/>
  <c r="Y60" i="1"/>
  <c r="Z60" i="1"/>
  <c r="AA60" i="1"/>
  <c r="AB60" i="1"/>
  <c r="AC60" i="1"/>
  <c r="AD60" i="1"/>
  <c r="AE60" i="1"/>
  <c r="AF60" i="1"/>
  <c r="AG60" i="1"/>
  <c r="AH60" i="1"/>
  <c r="A61" i="1"/>
  <c r="B61" i="1"/>
  <c r="C61" i="1"/>
  <c r="D61" i="1"/>
  <c r="E61" i="1"/>
  <c r="F61" i="1"/>
  <c r="G61" i="1"/>
  <c r="H61" i="1"/>
  <c r="I61" i="1"/>
  <c r="J61" i="1"/>
  <c r="K61" i="1"/>
  <c r="L61" i="1"/>
  <c r="M61" i="1"/>
  <c r="N61" i="1"/>
  <c r="O61" i="1"/>
  <c r="P61" i="1"/>
  <c r="Q61" i="1"/>
  <c r="R61" i="1"/>
  <c r="S61" i="1"/>
  <c r="T61" i="1"/>
  <c r="U61" i="1"/>
  <c r="V61" i="1"/>
  <c r="W61" i="1"/>
  <c r="X61" i="1"/>
  <c r="Y61" i="1"/>
  <c r="Z61" i="1"/>
  <c r="AA61" i="1"/>
  <c r="AB61" i="1"/>
  <c r="AC61" i="1"/>
  <c r="AD61" i="1"/>
  <c r="AE61" i="1"/>
  <c r="AF61" i="1"/>
  <c r="AG61" i="1"/>
  <c r="AH61" i="1"/>
  <c r="A62" i="1"/>
  <c r="B62" i="1"/>
  <c r="C62" i="1"/>
  <c r="D62" i="1"/>
  <c r="E62" i="1"/>
  <c r="F62" i="1"/>
  <c r="G62" i="1"/>
  <c r="H62" i="1"/>
  <c r="I62" i="1"/>
  <c r="J62" i="1"/>
  <c r="K62" i="1"/>
  <c r="L62" i="1"/>
  <c r="M62" i="1"/>
  <c r="N62" i="1"/>
  <c r="O62" i="1"/>
  <c r="P62" i="1"/>
  <c r="Q62" i="1"/>
  <c r="R62" i="1"/>
  <c r="S62" i="1"/>
  <c r="T62" i="1"/>
  <c r="U62" i="1"/>
  <c r="V62" i="1"/>
  <c r="W62" i="1"/>
  <c r="X62" i="1"/>
  <c r="Y62" i="1"/>
  <c r="Z62" i="1"/>
  <c r="AA62" i="1"/>
  <c r="AB62" i="1"/>
  <c r="AC62" i="1"/>
  <c r="AD62" i="1"/>
  <c r="AE62" i="1"/>
  <c r="AF62" i="1"/>
  <c r="AG62" i="1"/>
  <c r="AH62" i="1"/>
  <c r="A63" i="1"/>
  <c r="B63" i="1"/>
  <c r="C63" i="1"/>
  <c r="D63" i="1"/>
  <c r="E63" i="1"/>
  <c r="F63" i="1"/>
  <c r="G63" i="1"/>
  <c r="H63" i="1"/>
  <c r="I63" i="1"/>
  <c r="J63" i="1"/>
  <c r="K63" i="1"/>
  <c r="L63" i="1"/>
  <c r="M63" i="1"/>
  <c r="N63" i="1"/>
  <c r="O63" i="1"/>
  <c r="P63" i="1"/>
  <c r="Q63" i="1"/>
  <c r="R63" i="1"/>
  <c r="S63" i="1"/>
  <c r="T63" i="1"/>
  <c r="U63" i="1"/>
  <c r="V63" i="1"/>
  <c r="W63" i="1"/>
  <c r="X63" i="1"/>
  <c r="Y63" i="1"/>
  <c r="Z63" i="1"/>
  <c r="AA63" i="1"/>
  <c r="AB63" i="1"/>
  <c r="AC63" i="1"/>
  <c r="AD63" i="1"/>
  <c r="AE63" i="1"/>
  <c r="AF63" i="1"/>
  <c r="AG63" i="1"/>
  <c r="AH63" i="1"/>
  <c r="A64" i="1"/>
  <c r="B64" i="1"/>
  <c r="C64" i="1"/>
  <c r="D64" i="1"/>
  <c r="E64" i="1"/>
  <c r="F64" i="1"/>
  <c r="G64" i="1"/>
  <c r="H64" i="1"/>
  <c r="I64" i="1"/>
  <c r="J64" i="1"/>
  <c r="K64" i="1"/>
  <c r="L64" i="1"/>
  <c r="M64" i="1"/>
  <c r="N64" i="1"/>
  <c r="O64" i="1"/>
  <c r="P64" i="1"/>
  <c r="Q64" i="1"/>
  <c r="R64" i="1"/>
  <c r="S64" i="1"/>
  <c r="T64" i="1"/>
  <c r="U64" i="1"/>
  <c r="V64" i="1"/>
  <c r="W64" i="1"/>
  <c r="X64" i="1"/>
  <c r="Y64" i="1"/>
  <c r="Z64" i="1"/>
  <c r="AA64" i="1"/>
  <c r="AB64" i="1"/>
  <c r="AC64" i="1"/>
  <c r="AD64" i="1"/>
  <c r="AE64" i="1"/>
  <c r="AF64" i="1"/>
  <c r="AG64" i="1"/>
  <c r="AH64" i="1"/>
  <c r="A65" i="1"/>
  <c r="B65" i="1"/>
  <c r="C65" i="1"/>
  <c r="D65" i="1"/>
  <c r="E65" i="1"/>
  <c r="F65" i="1"/>
  <c r="G65" i="1"/>
  <c r="H65" i="1"/>
  <c r="I65" i="1"/>
  <c r="J65" i="1"/>
  <c r="K65" i="1"/>
  <c r="L65" i="1"/>
  <c r="M65" i="1"/>
  <c r="N65" i="1"/>
  <c r="O65" i="1"/>
  <c r="P65" i="1"/>
  <c r="Q65" i="1"/>
  <c r="R65" i="1"/>
  <c r="S65" i="1"/>
  <c r="T65" i="1"/>
  <c r="U65" i="1"/>
  <c r="V65" i="1"/>
  <c r="W65" i="1"/>
  <c r="X65" i="1"/>
  <c r="Y65" i="1"/>
  <c r="Z65" i="1"/>
  <c r="AA65" i="1"/>
  <c r="AB65" i="1"/>
  <c r="AC65" i="1"/>
  <c r="AD65" i="1"/>
  <c r="AE65" i="1"/>
  <c r="AF65" i="1"/>
  <c r="AG65" i="1"/>
  <c r="AH65" i="1"/>
  <c r="A66" i="1"/>
  <c r="B66" i="1"/>
  <c r="C66" i="1"/>
  <c r="D66" i="1"/>
  <c r="E66" i="1"/>
  <c r="F66" i="1"/>
  <c r="G66" i="1"/>
  <c r="H66" i="1"/>
  <c r="I66" i="1"/>
  <c r="J66" i="1"/>
  <c r="K66" i="1"/>
  <c r="L66" i="1"/>
  <c r="M66" i="1"/>
  <c r="N66" i="1"/>
  <c r="O66" i="1"/>
  <c r="P66" i="1"/>
  <c r="Q66" i="1"/>
  <c r="R66" i="1"/>
  <c r="S66" i="1"/>
  <c r="T66" i="1"/>
  <c r="U66" i="1"/>
  <c r="V66" i="1"/>
  <c r="W66" i="1"/>
  <c r="X66" i="1"/>
  <c r="Y66" i="1"/>
  <c r="Z66" i="1"/>
  <c r="AA66" i="1"/>
  <c r="AB66" i="1"/>
  <c r="AC66" i="1"/>
  <c r="AD66" i="1"/>
  <c r="AE66" i="1"/>
  <c r="AF66" i="1"/>
  <c r="AG66" i="1"/>
  <c r="AH66" i="1"/>
  <c r="W4" i="1"/>
  <c r="AC1" i="1" l="1"/>
  <c r="AB4" i="1"/>
  <c r="Z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<sst xmlns="http://schemas.openxmlformats.org/spreadsheetml/2006/main" count="99" uniqueCount="51">
  <si>
    <t xml:space="preserve">    </t>
  </si>
  <si>
    <t>Nº de registro</t>
  </si>
  <si>
    <t>Nombre</t>
  </si>
  <si>
    <t>Valor Udad.</t>
  </si>
  <si>
    <t>% Rentabilidades Anualizadas  /  Rankings</t>
  </si>
  <si>
    <t>Partí-</t>
  </si>
  <si>
    <t>Bene-</t>
  </si>
  <si>
    <t>Aporta-</t>
  </si>
  <si>
    <t>Presta-</t>
  </si>
  <si>
    <t>Aportac.</t>
  </si>
  <si>
    <t>Cuenta</t>
  </si>
  <si>
    <t>% Variación</t>
  </si>
  <si>
    <t>Grupo</t>
  </si>
  <si>
    <t>nombre</t>
  </si>
  <si>
    <t>del plan en la</t>
  </si>
  <si>
    <t>de los</t>
  </si>
  <si>
    <t>RKG</t>
  </si>
  <si>
    <t>cipes</t>
  </si>
  <si>
    <t>ciarios</t>
  </si>
  <si>
    <t>ciones</t>
  </si>
  <si>
    <t>Neta</t>
  </si>
  <si>
    <t>Posición</t>
  </si>
  <si>
    <t>Cuenta Posic.</t>
  </si>
  <si>
    <t>del</t>
  </si>
  <si>
    <t>DGSFP</t>
  </si>
  <si>
    <t>Planes</t>
  </si>
  <si>
    <t>años</t>
  </si>
  <si>
    <t>año</t>
  </si>
  <si>
    <t>Trim.</t>
  </si>
  <si>
    <t>Fondo</t>
  </si>
  <si>
    <t>Financiero</t>
  </si>
  <si>
    <t>gestora</t>
  </si>
  <si>
    <t>#</t>
  </si>
  <si>
    <t>*</t>
  </si>
  <si>
    <t>código</t>
  </si>
  <si>
    <t>número</t>
  </si>
  <si>
    <t>interno</t>
  </si>
  <si>
    <t>rgtro.FONDO</t>
  </si>
  <si>
    <t>grupo</t>
  </si>
  <si>
    <t>PLANES DE PENSIONES DEL SISTEMA INDIVIDUAL - RENTA FIJA LARGO PLAZO (Importe en Miles de Euros)</t>
  </si>
  <si>
    <t xml:space="preserve">GINVEST RF GLOBAL               </t>
  </si>
  <si>
    <t xml:space="preserve">     </t>
  </si>
  <si>
    <t xml:space="preserve">      </t>
  </si>
  <si>
    <t xml:space="preserve">ENGINYERS IND.CATAL.10  </t>
  </si>
  <si>
    <t>MUT.INGEN.IND.CATALUÑA</t>
  </si>
  <si>
    <t xml:space="preserve">MPS COLEGIO ING. CAT. 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</si>
  <si>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</si>
  <si>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</si>
  <si>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</si>
  <si>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</si>
  <si>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LARGO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</si>
</sst>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2"/>
      <color indexed="9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9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/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/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</borders>
  <cellStyleXfs count="1">
    <xf numFmtId="0" fontId="0" fillId="0" borderId="0"/>
  </cellStyleXfs>
  <cellXfs count="185">
    <xf numFmtId="0" fontId="0" fillId="0" borderId="0" xfId="0"/>
    <xf numFmtId="0" fontId="5" fillId="0" borderId="0" xfId="0" applyFont="1"/>
    <xf numFmtId="0" fontId="3" fillId="2" borderId="0" xfId="0" applyFont="1" applyFill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7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4" fillId="6" borderId="10" xfId="0" applyFont="1" applyFill="1" applyBorder="1" applyAlignment="1">
      <alignment horizontal="right"/>
    </xf>
    <xf numFmtId="0" fontId="4" fillId="6" borderId="11" xfId="0" applyFont="1" applyFill="1" applyBorder="1" applyAlignment="1">
      <alignment horizontal="right"/>
    </xf>
    <xf numFmtId="0" fontId="8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9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9" fillId="0" borderId="46" xfId="0" applyFont="1" applyBorder="1" applyAlignment="1">
      <alignment horizontal="center"/>
    </xf>
    <xf numFmtId="0" fontId="9" fillId="0" borderId="47" xfId="0" applyFont="1" applyBorder="1" applyAlignment="1">
      <alignment horizontal="center"/>
    </xf>
    <xf numFmtId="0" fontId="8" fillId="0" borderId="48" xfId="0" applyFont="1" applyBorder="1" applyAlignment="1">
      <alignment horizontal="center"/>
    </xf>
    <xf numFmtId="0" fontId="9" fillId="0" borderId="49" xfId="0" applyFont="1" applyBorder="1" applyAlignment="1">
      <alignment horizontal="center"/>
    </xf>
    <xf numFmtId="0" fontId="9" fillId="0" borderId="12" xfId="0" applyFont="1" applyBorder="1" applyAlignment="1">
      <alignment horizontal="right"/>
    </xf>
    <xf numFmtId="0" fontId="6" fillId="3" borderId="9" xfId="0" applyFont="1" applyFill="1" applyBorder="1"/>
    <xf numFmtId="0" fontId="12" fillId="0" borderId="12" xfId="0" applyFont="1" applyBorder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9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9" fillId="0" borderId="50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1" fillId="0" borderId="0" xfId="0" applyFont="1"/>
    <xf numFmtId="0" fontId="9" fillId="8" borderId="22" xfId="0" applyFont="1" applyFill="1" applyBorder="1" applyAlignment="1">
      <alignment horizontal="right"/>
    </xf>
    <xf numFmtId="0" fontId="6" fillId="8" borderId="0" xfId="0" applyFont="1" applyFill="1"/>
    <xf numFmtId="0" fontId="12" fillId="8" borderId="22" xfId="0" applyFont="1" applyFill="1" applyBorder="1"/>
    <xf numFmtId="164" fontId="0" fillId="8" borderId="22" xfId="0" applyNumberForma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9" fillId="8" borderId="52" xfId="0" applyNumberFormat="1" applyFont="1" applyFill="1" applyBorder="1" applyAlignment="1">
      <alignment horizontal="right"/>
    </xf>
    <xf numFmtId="2" fontId="0" fillId="8" borderId="53" xfId="0" applyNumberFormat="1" applyFill="1" applyBorder="1" applyAlignment="1">
      <alignment horizontal="right"/>
    </xf>
    <xf numFmtId="1" fontId="9" fillId="8" borderId="54" xfId="0" applyNumberFormat="1" applyFon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2" fontId="0" fillId="8" borderId="58" xfId="0" applyNumberFormat="1" applyFill="1" applyBorder="1" applyAlignment="1">
      <alignment horizontal="right"/>
    </xf>
    <xf numFmtId="2" fontId="12" fillId="8" borderId="34" xfId="0" applyNumberFormat="1" applyFont="1" applyFill="1" applyBorder="1" applyAlignment="1">
      <alignment horizontal="left"/>
    </xf>
    <xf numFmtId="0" fontId="13" fillId="8" borderId="35" xfId="0" applyFont="1" applyFill="1" applyBorder="1" applyAlignment="1">
      <alignment horizontal="left"/>
    </xf>
    <xf numFmtId="0" fontId="9" fillId="0" borderId="22" xfId="0" applyFont="1" applyBorder="1" applyAlignment="1">
      <alignment horizontal="right"/>
    </xf>
    <xf numFmtId="0" fontId="6" fillId="3" borderId="0" xfId="0" applyFont="1" applyFill="1"/>
    <xf numFmtId="0" fontId="12" fillId="0" borderId="22" xfId="0" applyFont="1" applyBorder="1"/>
    <xf numFmtId="164" fontId="0" fillId="0" borderId="22" xfId="0" applyNumberForma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9" fillId="0" borderId="52" xfId="0" applyNumberFormat="1" applyFont="1" applyBorder="1" applyAlignment="1">
      <alignment horizontal="right"/>
    </xf>
    <xf numFmtId="2" fontId="0" fillId="0" borderId="53" xfId="0" applyNumberFormat="1" applyBorder="1" applyAlignment="1">
      <alignment horizontal="right"/>
    </xf>
    <xf numFmtId="1" fontId="9" fillId="0" borderId="54" xfId="0" applyNumberFormat="1" applyFon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2" fontId="0" fillId="0" borderId="58" xfId="0" applyNumberFormat="1" applyBorder="1" applyAlignment="1">
      <alignment horizontal="right"/>
    </xf>
    <xf numFmtId="2" fontId="12" fillId="0" borderId="34" xfId="0" applyNumberFormat="1" applyFont="1" applyBorder="1" applyAlignment="1">
      <alignment horizontal="left"/>
    </xf>
    <xf numFmtId="0" fontId="13" fillId="0" borderId="35" xfId="0" applyFont="1" applyBorder="1" applyAlignment="1">
      <alignment horizontal="left"/>
    </xf>
    <xf numFmtId="0" fontId="1" fillId="5" borderId="2" xfId="0" applyFont="1" applyFill="1" applyBorder="1" applyAlignment="1">
      <alignment horizontal="left"/>
    </xf>
    <xf numFmtId="0" fontId="12" fillId="0" borderId="22" xfId="0" quotePrefix="1" applyFont="1" applyBorder="1"/>
    <xf numFmtId="0" fontId="12" fillId="8" borderId="22" xfId="0" quotePrefix="1" applyFont="1" applyFill="1" applyBorder="1"/>
    <xf numFmtId="0" fontId="9" fillId="8" borderId="59" xfId="0" applyFont="1" applyFill="1" applyBorder="1" applyAlignment="1">
      <alignment horizontal="right"/>
    </xf>
    <xf numFmtId="0" fontId="12" fillId="8" borderId="59" xfId="0" applyFont="1" applyFill="1" applyBorder="1"/>
    <xf numFmtId="164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9" fillId="8" borderId="61" xfId="0" applyNumberFormat="1" applyFont="1" applyFill="1" applyBorder="1" applyAlignment="1">
      <alignment horizontal="right"/>
    </xf>
    <xf numFmtId="2" fontId="0" fillId="8" borderId="62" xfId="0" applyNumberFormat="1" applyFill="1" applyBorder="1" applyAlignment="1">
      <alignment horizontal="right"/>
    </xf>
    <xf numFmtId="1" fontId="9" fillId="8" borderId="63" xfId="0" applyNumberFormat="1" applyFon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2" fontId="0" fillId="8" borderId="67" xfId="0" applyNumberFormat="1" applyFill="1" applyBorder="1" applyAlignment="1">
      <alignment horizontal="right"/>
    </xf>
    <xf numFmtId="2" fontId="12" fillId="8" borderId="68" xfId="0" applyNumberFormat="1" applyFont="1" applyFill="1" applyBorder="1" applyAlignment="1">
      <alignment horizontal="left"/>
    </xf>
    <xf numFmtId="0" fontId="13" fillId="8" borderId="69" xfId="0" applyFont="1" applyFill="1" applyBorder="1" applyAlignment="1">
      <alignment horizontal="left"/>
    </xf>
    <xf numFmtId="0" fontId="12" fillId="0" borderId="70" xfId="0" applyFont="1" applyBorder="1"/>
    <xf numFmtId="164" fontId="0" fillId="0" borderId="70" xfId="0" applyNumberForma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2" fontId="0" fillId="0" borderId="25" xfId="0" applyNumberFormat="1" applyBorder="1" applyAlignment="1">
      <alignment horizontal="right"/>
    </xf>
    <xf numFmtId="1" fontId="9" fillId="0" borderId="26" xfId="0" applyNumberFormat="1" applyFon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2" fillId="0" borderId="75" xfId="0" applyNumberFormat="1" applyFont="1" applyBorder="1" applyAlignment="1">
      <alignment horizontal="left"/>
    </xf>
    <xf numFmtId="0" fontId="13" fillId="0" borderId="76" xfId="0" applyFont="1" applyBorder="1" applyAlignment="1">
      <alignment horizontal="left"/>
    </xf>
    <xf numFmtId="0" fontId="6" fillId="8" borderId="77" xfId="0" applyFont="1" applyFill="1" applyBorder="1"/>
    <xf numFmtId="49" fontId="12" fillId="8" borderId="59" xfId="0" applyNumberFormat="1" applyFont="1" applyFill="1" applyBorder="1" applyAlignment="1">
      <alignment horizontal="left"/>
    </xf>
    <xf numFmtId="0" fontId="1" fillId="5" borderId="6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83" xfId="0" applyNumberFormat="1" applyFont="1" applyBorder="1" applyAlignment="1">
      <alignment horizontal="right"/>
    </xf>
    <xf numFmtId="1" fontId="9" fillId="0" borderId="84" xfId="0" applyNumberFormat="1" applyFont="1" applyBorder="1" applyAlignment="1">
      <alignment horizontal="right"/>
    </xf>
    <xf numFmtId="2" fontId="14" fillId="0" borderId="85" xfId="0" applyNumberFormat="1" applyFont="1" applyBorder="1" applyAlignment="1">
      <alignment horizontal="right"/>
    </xf>
    <xf numFmtId="1" fontId="9" fillId="0" borderId="86" xfId="0" applyNumberFormat="1" applyFont="1" applyBorder="1" applyAlignment="1">
      <alignment horizontal="right"/>
    </xf>
    <xf numFmtId="0" fontId="14" fillId="0" borderId="83" xfId="0" applyFont="1" applyBorder="1" applyAlignment="1">
      <alignment horizontal="right"/>
    </xf>
    <xf numFmtId="0" fontId="14" fillId="0" borderId="84" xfId="0" applyFont="1" applyBorder="1" applyAlignment="1">
      <alignment horizontal="right"/>
    </xf>
    <xf numFmtId="0" fontId="14" fillId="0" borderId="85" xfId="0" applyFont="1" applyBorder="1" applyAlignment="1">
      <alignment horizontal="right"/>
    </xf>
    <xf numFmtId="0" fontId="14" fillId="0" borderId="87" xfId="0" applyFont="1" applyBorder="1" applyAlignment="1">
      <alignment horizontal="right"/>
    </xf>
    <xf numFmtId="0" fontId="14" fillId="0" borderId="88" xfId="0" applyFont="1" applyBorder="1" applyAlignment="1">
      <alignment horizontal="right"/>
    </xf>
    <xf numFmtId="2" fontId="14" fillId="0" borderId="9" xfId="0" applyNumberFormat="1" applyFont="1" applyBorder="1" applyAlignment="1">
      <alignment horizontal="left"/>
    </xf>
    <xf numFmtId="2" fontId="14" fillId="0" borderId="9" xfId="0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2" fontId="14" fillId="0" borderId="89" xfId="0" applyNumberFormat="1" applyFont="1" applyBorder="1" applyAlignment="1">
      <alignment horizontal="right"/>
    </xf>
    <xf numFmtId="1" fontId="9" fillId="0" borderId="90" xfId="0" applyNumberFormat="1" applyFont="1" applyBorder="1" applyAlignment="1">
      <alignment horizontal="right"/>
    </xf>
    <xf numFmtId="2" fontId="14" fillId="0" borderId="91" xfId="0" applyNumberFormat="1" applyFont="1" applyBorder="1" applyAlignment="1">
      <alignment horizontal="right"/>
    </xf>
    <xf numFmtId="1" fontId="9" fillId="0" borderId="92" xfId="0" applyNumberFormat="1" applyFont="1" applyBorder="1" applyAlignment="1">
      <alignment horizontal="right"/>
    </xf>
    <xf numFmtId="0" fontId="14" fillId="0" borderId="89" xfId="0" applyFont="1" applyBorder="1" applyAlignment="1">
      <alignment horizontal="right"/>
    </xf>
    <xf numFmtId="0" fontId="14" fillId="0" borderId="90" xfId="0" applyFont="1" applyBorder="1" applyAlignment="1">
      <alignment horizontal="right"/>
    </xf>
    <xf numFmtId="0" fontId="14" fillId="0" borderId="91" xfId="0" applyFont="1" applyBorder="1" applyAlignment="1">
      <alignment horizontal="right"/>
    </xf>
    <xf numFmtId="0" fontId="14" fillId="0" borderId="93" xfId="0" applyFont="1" applyBorder="1" applyAlignment="1">
      <alignment horizontal="right"/>
    </xf>
    <xf numFmtId="0" fontId="14" fillId="0" borderId="94" xfId="0" applyFont="1" applyBorder="1" applyAlignment="1">
      <alignment horizontal="right"/>
    </xf>
    <xf numFmtId="0" fontId="10" fillId="6" borderId="0" xfId="0" applyFont="1" applyFill="1" applyAlignment="1">
      <alignment horizontal="center"/>
    </xf>
    <xf numFmtId="0" fontId="16" fillId="0" borderId="0" xfId="0" applyFont="1"/>
    <xf numFmtId="0" fontId="2" fillId="0" borderId="2" xfId="0" applyFont="1" applyBorder="1" applyAlignment="1">
      <alignment horizontal="center"/>
    </xf>
    <xf numFmtId="0" fontId="2" fillId="0" borderId="95" xfId="0" applyFont="1" applyBorder="1" applyAlignment="1">
      <alignment horizontal="center"/>
    </xf>
    <xf numFmtId="14" fontId="9" fillId="0" borderId="96" xfId="0" applyNumberFormat="1" applyFont="1" applyBorder="1" applyAlignment="1">
      <alignment horizontal="center"/>
    </xf>
    <xf numFmtId="0" fontId="2" fillId="0" borderId="97" xfId="0" applyFont="1" applyBorder="1" applyAlignment="1">
      <alignment horizontal="center"/>
    </xf>
    <xf numFmtId="49" fontId="9" fillId="0" borderId="45" xfId="0" applyNumberFormat="1" applyFont="1" applyBorder="1" applyAlignment="1">
      <alignment horizontal="center"/>
    </xf>
    <xf numFmtId="0" fontId="1" fillId="9" borderId="7" xfId="0" applyFont="1" applyFill="1" applyBorder="1" applyAlignment="1">
      <alignment horizontal="left"/>
    </xf>
    <xf numFmtId="0" fontId="16" fillId="9" borderId="0" xfId="0" applyFont="1" applyFill="1"/>
    <xf numFmtId="0" fontId="11" fillId="9" borderId="0" xfId="0" applyFont="1" applyFill="1"/>
    <xf numFmtId="0" fontId="0" fillId="9" borderId="0" xfId="0" applyFill="1"/>
    <xf numFmtId="0" fontId="9" fillId="8" borderId="36" xfId="0" applyFont="1" applyFill="1" applyBorder="1" applyAlignment="1">
      <alignment horizontal="right"/>
    </xf>
    <xf numFmtId="0" fontId="6" fillId="8" borderId="78" xfId="0" applyFont="1" applyFill="1" applyBorder="1"/>
    <xf numFmtId="0" fontId="12" fillId="8" borderId="36" xfId="0" applyFont="1" applyFill="1" applyBorder="1"/>
    <xf numFmtId="164" fontId="0" fillId="8" borderId="36" xfId="0" applyNumberFormat="1" applyFill="1" applyBorder="1" applyAlignment="1">
      <alignment horizontal="right"/>
    </xf>
    <xf numFmtId="2" fontId="0" fillId="8" borderId="37" xfId="0" applyNumberFormat="1" applyFill="1" applyBorder="1" applyAlignment="1">
      <alignment horizontal="right"/>
    </xf>
    <xf numFmtId="1" fontId="9" fillId="8" borderId="38" xfId="0" applyNumberFormat="1" applyFont="1" applyFill="1" applyBorder="1" applyAlignment="1">
      <alignment horizontal="right"/>
    </xf>
    <xf numFmtId="2" fontId="0" fillId="8" borderId="39" xfId="0" applyNumberFormat="1" applyFill="1" applyBorder="1" applyAlignment="1">
      <alignment horizontal="right"/>
    </xf>
    <xf numFmtId="1" fontId="9" fillId="8" borderId="40" xfId="0" applyNumberFormat="1" applyFont="1" applyFill="1" applyBorder="1" applyAlignment="1">
      <alignment horizontal="right"/>
    </xf>
    <xf numFmtId="3" fontId="0" fillId="8" borderId="79" xfId="0" applyNumberFormat="1" applyFill="1" applyBorder="1" applyAlignment="1">
      <alignment horizontal="right"/>
    </xf>
    <xf numFmtId="3" fontId="0" fillId="8" borderId="38" xfId="0" applyNumberFormat="1" applyFill="1" applyBorder="1" applyAlignment="1">
      <alignment horizontal="right"/>
    </xf>
    <xf numFmtId="3" fontId="0" fillId="8" borderId="39" xfId="0" applyNumberFormat="1" applyFill="1" applyBorder="1" applyAlignment="1">
      <alignment horizontal="right"/>
    </xf>
    <xf numFmtId="3" fontId="0" fillId="8" borderId="80" xfId="0" applyNumberFormat="1" applyFill="1" applyBorder="1" applyAlignment="1">
      <alignment horizontal="right"/>
    </xf>
    <xf numFmtId="3" fontId="0" fillId="8" borderId="81" xfId="0" applyNumberFormat="1" applyFill="1" applyBorder="1" applyAlignment="1">
      <alignment horizontal="right"/>
    </xf>
    <xf numFmtId="2" fontId="0" fillId="8" borderId="82" xfId="0" applyNumberFormat="1" applyFill="1" applyBorder="1" applyAlignment="1">
      <alignment horizontal="right"/>
    </xf>
    <xf numFmtId="2" fontId="12" fillId="8" borderId="48" xfId="0" applyNumberFormat="1" applyFont="1" applyFill="1" applyBorder="1" applyAlignment="1">
      <alignment horizontal="left"/>
    </xf>
    <xf numFmtId="0" fontId="13" fillId="8" borderId="49" xfId="0" applyFont="1" applyFill="1" applyBorder="1" applyAlignment="1">
      <alignment horizontal="left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165" fontId="9" fillId="0" borderId="41" xfId="0" applyNumberFormat="1" applyFont="1" applyBorder="1" applyAlignment="1">
      <alignment horizontal="center"/>
    </xf>
    <xf numFmtId="165" fontId="9" fillId="0" borderId="42" xfId="0" applyNumberFormat="1" applyFont="1" applyBorder="1" applyAlignment="1">
      <alignment horizontal="center"/>
    </xf>
    <xf numFmtId="0" fontId="9" fillId="0" borderId="43" xfId="0" applyFont="1" applyBorder="1" applyAlignment="1">
      <alignment horizontal="center"/>
    </xf>
    <xf numFmtId="0" fontId="9" fillId="0" borderId="44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0" fillId="7" borderId="24" xfId="0" applyFont="1" applyFill="1" applyBorder="1" applyAlignment="1">
      <alignment horizontal="center" vertical="center"/>
    </xf>
    <xf numFmtId="0" fontId="11" fillId="7" borderId="38" xfId="0" applyFont="1" applyFill="1" applyBorder="1" applyAlignment="1">
      <alignment horizontal="center" vertical="center"/>
    </xf>
    <xf numFmtId="0" fontId="10" fillId="7" borderId="26" xfId="0" applyFont="1" applyFill="1" applyBorder="1" applyAlignment="1">
      <alignment horizontal="center" vertical="center"/>
    </xf>
    <xf numFmtId="0" fontId="11" fillId="7" borderId="4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X:\CSPs\TRIMESTRAL\2403-FP\2403I201.CSV" TargetMode="External"/><Relationship Id="rId1" Type="http://schemas.openxmlformats.org/officeDocument/2006/relationships/externalLinkPath" Target="file:///X:\CSPs\TRIMESTRAL\2403-FP\2403I201.CSV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31-Marzo-2024</v>
          </cell>
        </row>
        <row r="4">
          <cell r="D4">
            <v>45382</v>
          </cell>
          <cell r="U4" t="str">
            <v>24/03</v>
          </cell>
          <cell r="V4"/>
          <cell r="W4">
            <v>2024</v>
          </cell>
          <cell r="X4"/>
          <cell r="Y4"/>
          <cell r="Z4" t="str">
            <v>24/03</v>
          </cell>
          <cell r="AB4">
            <v>2024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2403I201"/>
    </sheetNames>
    <sheetDataSet>
      <sheetData sheetId="0">
        <row r="4">
          <cell r="F4">
            <v>1</v>
          </cell>
          <cell r="G4">
            <v>5504</v>
          </cell>
          <cell r="H4" t="str">
            <v xml:space="preserve">NARANJA RENT.OBJ.2023           </v>
          </cell>
          <cell r="I4">
            <v>10.2004</v>
          </cell>
          <cell r="J4" t="str">
            <v xml:space="preserve">     </v>
          </cell>
          <cell r="K4" t="str">
            <v xml:space="preserve">    </v>
          </cell>
          <cell r="L4" t="str">
            <v xml:space="preserve">     </v>
          </cell>
          <cell r="M4" t="str">
            <v xml:space="preserve">    </v>
          </cell>
          <cell r="N4" t="str">
            <v xml:space="preserve">     </v>
          </cell>
          <cell r="O4" t="str">
            <v xml:space="preserve">    </v>
          </cell>
          <cell r="P4" t="str">
            <v xml:space="preserve">     </v>
          </cell>
          <cell r="Q4" t="str">
            <v xml:space="preserve">    </v>
          </cell>
          <cell r="R4" t="str">
            <v xml:space="preserve">     </v>
          </cell>
          <cell r="S4" t="str">
            <v xml:space="preserve">    </v>
          </cell>
          <cell r="T4" t="str">
            <v xml:space="preserve">     </v>
          </cell>
          <cell r="U4" t="str">
            <v xml:space="preserve">    </v>
          </cell>
          <cell r="V4" t="str">
            <v xml:space="preserve">     </v>
          </cell>
          <cell r="W4" t="str">
            <v xml:space="preserve">    </v>
          </cell>
          <cell r="X4" t="str">
            <v xml:space="preserve">     </v>
          </cell>
          <cell r="Y4" t="str">
            <v xml:space="preserve">    </v>
          </cell>
          <cell r="Z4">
            <v>401</v>
          </cell>
          <cell r="AA4">
            <v>24</v>
          </cell>
          <cell r="AB4" t="str">
            <v xml:space="preserve">      </v>
          </cell>
          <cell r="AC4">
            <v>28</v>
          </cell>
          <cell r="AD4">
            <v>-28</v>
          </cell>
          <cell r="AE4">
            <v>6580</v>
          </cell>
          <cell r="AF4">
            <v>-3.51</v>
          </cell>
          <cell r="AG4">
            <v>-3.51</v>
          </cell>
          <cell r="AH4" t="str">
            <v xml:space="preserve">ING DIRECT 13           </v>
          </cell>
          <cell r="AI4" t="str">
            <v xml:space="preserve">RENTA 4               </v>
          </cell>
          <cell r="AJ4" t="str">
            <v xml:space="preserve">RENTA 4 PENSIONES               </v>
          </cell>
          <cell r="AK4">
            <v>8030140</v>
          </cell>
          <cell r="AL4">
            <v>7050185</v>
          </cell>
          <cell r="AM4">
            <v>2230</v>
          </cell>
        </row>
        <row r="5">
          <cell r="F5">
            <v>2</v>
          </cell>
          <cell r="G5">
            <v>6198</v>
          </cell>
          <cell r="H5" t="str">
            <v xml:space="preserve">BBVA PLAN BONOS 2029            </v>
          </cell>
          <cell r="I5">
            <v>1.0661</v>
          </cell>
          <cell r="J5" t="str">
            <v xml:space="preserve">     </v>
          </cell>
          <cell r="K5" t="str">
            <v xml:space="preserve">    </v>
          </cell>
          <cell r="L5" t="str">
            <v xml:space="preserve">     </v>
          </cell>
          <cell r="M5" t="str">
            <v xml:space="preserve">    </v>
          </cell>
          <cell r="N5" t="str">
            <v xml:space="preserve">     </v>
          </cell>
          <cell r="O5" t="str">
            <v xml:space="preserve">    </v>
          </cell>
          <cell r="P5" t="str">
            <v xml:space="preserve">     </v>
          </cell>
          <cell r="Q5" t="str">
            <v xml:space="preserve">    </v>
          </cell>
          <cell r="R5" t="str">
            <v xml:space="preserve">     </v>
          </cell>
          <cell r="S5" t="str">
            <v xml:space="preserve">    </v>
          </cell>
          <cell r="T5" t="str">
            <v xml:space="preserve">     </v>
          </cell>
          <cell r="U5" t="str">
            <v xml:space="preserve">    </v>
          </cell>
          <cell r="V5" t="str">
            <v xml:space="preserve">     </v>
          </cell>
          <cell r="W5" t="str">
            <v xml:space="preserve">    </v>
          </cell>
          <cell r="X5" t="str">
            <v xml:space="preserve">     </v>
          </cell>
          <cell r="Y5" t="str">
            <v xml:space="preserve">    </v>
          </cell>
          <cell r="Z5">
            <v>4480</v>
          </cell>
          <cell r="AA5">
            <v>425</v>
          </cell>
          <cell r="AB5">
            <v>370</v>
          </cell>
          <cell r="AC5">
            <v>340</v>
          </cell>
          <cell r="AD5">
            <v>30</v>
          </cell>
          <cell r="AE5">
            <v>178663</v>
          </cell>
          <cell r="AF5">
            <v>72.88</v>
          </cell>
          <cell r="AG5">
            <v>72.88</v>
          </cell>
          <cell r="AH5" t="str">
            <v xml:space="preserve">BBVA 140                </v>
          </cell>
          <cell r="AI5" t="str">
            <v xml:space="preserve">BBVA                  </v>
          </cell>
          <cell r="AJ5" t="str">
            <v xml:space="preserve">BBVA PENSIONES                  </v>
          </cell>
          <cell r="AK5">
            <v>8010012</v>
          </cell>
          <cell r="AL5">
            <v>7050082</v>
          </cell>
          <cell r="AM5">
            <v>2198</v>
          </cell>
        </row>
        <row r="6">
          <cell r="F6">
            <v>3</v>
          </cell>
          <cell r="G6">
            <v>1047</v>
          </cell>
          <cell r="H6" t="str">
            <v xml:space="preserve">BBVA PLAN RENTA FIJA            </v>
          </cell>
          <cell r="I6">
            <v>15.934699999999999</v>
          </cell>
          <cell r="J6">
            <v>2.1</v>
          </cell>
          <cell r="K6">
            <v>1</v>
          </cell>
          <cell r="L6">
            <v>1.75</v>
          </cell>
          <cell r="M6">
            <v>5</v>
          </cell>
          <cell r="N6">
            <v>0.76</v>
          </cell>
          <cell r="O6">
            <v>25</v>
          </cell>
          <cell r="P6">
            <v>0.56000000000000005</v>
          </cell>
          <cell r="Q6">
            <v>31</v>
          </cell>
          <cell r="R6">
            <v>-0.96</v>
          </cell>
          <cell r="S6">
            <v>48</v>
          </cell>
          <cell r="T6">
            <v>-1.34</v>
          </cell>
          <cell r="U6">
            <v>50</v>
          </cell>
          <cell r="V6">
            <v>-2.4900000000000002</v>
          </cell>
          <cell r="W6">
            <v>46</v>
          </cell>
          <cell r="X6">
            <v>1.4</v>
          </cell>
          <cell r="Y6">
            <v>57</v>
          </cell>
          <cell r="Z6">
            <v>49995</v>
          </cell>
          <cell r="AA6">
            <v>3123</v>
          </cell>
          <cell r="AB6">
            <v>725</v>
          </cell>
          <cell r="AC6">
            <v>3057</v>
          </cell>
          <cell r="AD6">
            <v>-2332</v>
          </cell>
          <cell r="AE6">
            <v>214684</v>
          </cell>
          <cell r="AF6">
            <v>0.52</v>
          </cell>
          <cell r="AG6">
            <v>0.52</v>
          </cell>
          <cell r="AH6" t="str">
            <v xml:space="preserve">BBVA RENTA FIJA         </v>
          </cell>
          <cell r="AI6" t="str">
            <v xml:space="preserve">BBVA                  </v>
          </cell>
          <cell r="AJ6" t="str">
            <v xml:space="preserve">BBVA PENSIONES                  </v>
          </cell>
          <cell r="AK6">
            <v>8010012</v>
          </cell>
          <cell r="AL6">
            <v>7050082</v>
          </cell>
          <cell r="AM6">
            <v>397</v>
          </cell>
        </row>
        <row r="7">
          <cell r="F7">
            <v>4</v>
          </cell>
          <cell r="G7">
            <v>786</v>
          </cell>
          <cell r="H7" t="str">
            <v xml:space="preserve">SANTALUCIA VP RENTA FIJA        </v>
          </cell>
          <cell r="I7">
            <v>1.5798000000000001</v>
          </cell>
          <cell r="J7">
            <v>1.99</v>
          </cell>
          <cell r="K7">
            <v>2</v>
          </cell>
          <cell r="L7">
            <v>1.85</v>
          </cell>
          <cell r="M7">
            <v>2</v>
          </cell>
          <cell r="N7">
            <v>1.89</v>
          </cell>
          <cell r="O7">
            <v>3</v>
          </cell>
          <cell r="P7">
            <v>1.89</v>
          </cell>
          <cell r="Q7">
            <v>3</v>
          </cell>
          <cell r="R7">
            <v>0.87</v>
          </cell>
          <cell r="S7">
            <v>11</v>
          </cell>
          <cell r="T7">
            <v>0.39</v>
          </cell>
          <cell r="U7">
            <v>9</v>
          </cell>
          <cell r="V7">
            <v>-0.96</v>
          </cell>
          <cell r="W7">
            <v>16</v>
          </cell>
          <cell r="X7">
            <v>5.18</v>
          </cell>
          <cell r="Y7">
            <v>12</v>
          </cell>
          <cell r="Z7">
            <v>1745</v>
          </cell>
          <cell r="AA7">
            <v>205</v>
          </cell>
          <cell r="AB7">
            <v>37</v>
          </cell>
          <cell r="AC7">
            <v>295</v>
          </cell>
          <cell r="AD7">
            <v>-258</v>
          </cell>
          <cell r="AE7">
            <v>18211</v>
          </cell>
          <cell r="AF7">
            <v>1.06</v>
          </cell>
          <cell r="AG7">
            <v>1.06</v>
          </cell>
          <cell r="AH7" t="str">
            <v xml:space="preserve">SANTALUCIA FONDO RF     </v>
          </cell>
          <cell r="AI7" t="str">
            <v xml:space="preserve">SANTALUCIA            </v>
          </cell>
          <cell r="AJ7" t="str">
            <v xml:space="preserve">SANTA LUCIA SA SEG Y REA        </v>
          </cell>
          <cell r="AK7">
            <v>8050252</v>
          </cell>
          <cell r="AL7">
            <v>7050240</v>
          </cell>
          <cell r="AM7">
            <v>360</v>
          </cell>
        </row>
        <row r="8">
          <cell r="F8">
            <v>5</v>
          </cell>
          <cell r="G8">
            <v>1051</v>
          </cell>
          <cell r="H8" t="str">
            <v xml:space="preserve">TREA HORIZONTE                  </v>
          </cell>
          <cell r="I8">
            <v>12.1952</v>
          </cell>
          <cell r="J8">
            <v>1.9</v>
          </cell>
          <cell r="K8">
            <v>3</v>
          </cell>
          <cell r="L8">
            <v>1.8</v>
          </cell>
          <cell r="M8">
            <v>3</v>
          </cell>
          <cell r="N8">
            <v>1.91</v>
          </cell>
          <cell r="O8">
            <v>2</v>
          </cell>
          <cell r="P8">
            <v>1.72</v>
          </cell>
          <cell r="Q8">
            <v>8</v>
          </cell>
          <cell r="R8">
            <v>0.33</v>
          </cell>
          <cell r="S8">
            <v>21</v>
          </cell>
          <cell r="T8">
            <v>-0.38</v>
          </cell>
          <cell r="U8">
            <v>24</v>
          </cell>
          <cell r="V8">
            <v>-1.1299999999999999</v>
          </cell>
          <cell r="W8">
            <v>19</v>
          </cell>
          <cell r="X8">
            <v>3.15</v>
          </cell>
          <cell r="Y8">
            <v>40</v>
          </cell>
          <cell r="Z8">
            <v>56</v>
          </cell>
          <cell r="AA8">
            <v>1</v>
          </cell>
          <cell r="AB8" t="str">
            <v xml:space="preserve">      </v>
          </cell>
          <cell r="AC8" t="str">
            <v xml:space="preserve">      </v>
          </cell>
          <cell r="AD8" t="str">
            <v xml:space="preserve">      </v>
          </cell>
          <cell r="AE8">
            <v>606</v>
          </cell>
          <cell r="AF8">
            <v>-0.74</v>
          </cell>
          <cell r="AG8">
            <v>-0.74</v>
          </cell>
          <cell r="AH8" t="str">
            <v xml:space="preserve">TREA RF LP              </v>
          </cell>
          <cell r="AI8" t="str">
            <v xml:space="preserve">TR3A AM               </v>
          </cell>
          <cell r="AJ8" t="str">
            <v xml:space="preserve">TREA PENSIONES                  </v>
          </cell>
          <cell r="AK8">
            <v>8040304</v>
          </cell>
          <cell r="AL8">
            <v>7050202</v>
          </cell>
          <cell r="AM8">
            <v>430</v>
          </cell>
        </row>
        <row r="9">
          <cell r="F9">
            <v>6</v>
          </cell>
          <cell r="G9">
            <v>1219</v>
          </cell>
          <cell r="H9" t="str">
            <v xml:space="preserve">FARMACEUT. SORIA                </v>
          </cell>
          <cell r="I9">
            <v>10.2674</v>
          </cell>
          <cell r="J9">
            <v>1.84</v>
          </cell>
          <cell r="K9">
            <v>4</v>
          </cell>
          <cell r="L9">
            <v>1.7</v>
          </cell>
          <cell r="M9">
            <v>6</v>
          </cell>
          <cell r="N9">
            <v>1.47</v>
          </cell>
          <cell r="O9">
            <v>8</v>
          </cell>
          <cell r="P9">
            <v>2.2799999999999998</v>
          </cell>
          <cell r="Q9">
            <v>2</v>
          </cell>
          <cell r="R9">
            <v>0.39</v>
          </cell>
          <cell r="S9">
            <v>20</v>
          </cell>
          <cell r="T9">
            <v>-0.66</v>
          </cell>
          <cell r="U9">
            <v>36</v>
          </cell>
          <cell r="V9">
            <v>-1.43</v>
          </cell>
          <cell r="W9">
            <v>25</v>
          </cell>
          <cell r="X9">
            <v>4.01</v>
          </cell>
          <cell r="Y9">
            <v>28</v>
          </cell>
          <cell r="Z9">
            <v>23</v>
          </cell>
          <cell r="AA9">
            <v>3</v>
          </cell>
          <cell r="AB9" t="str">
            <v xml:space="preserve">      </v>
          </cell>
          <cell r="AC9">
            <v>19</v>
          </cell>
          <cell r="AD9">
            <v>-19</v>
          </cell>
          <cell r="AE9">
            <v>1264</v>
          </cell>
          <cell r="AF9">
            <v>-4.95</v>
          </cell>
          <cell r="AG9">
            <v>-4.95</v>
          </cell>
          <cell r="AH9" t="str">
            <v xml:space="preserve">RGA                     </v>
          </cell>
          <cell r="AI9" t="str">
            <v xml:space="preserve">CAJA RURAL            </v>
          </cell>
          <cell r="AJ9" t="str">
            <v xml:space="preserve">RGA RURAL PENSIONES             </v>
          </cell>
          <cell r="AK9">
            <v>8040294</v>
          </cell>
          <cell r="AL9">
            <v>7050131</v>
          </cell>
          <cell r="AM9">
            <v>114</v>
          </cell>
        </row>
        <row r="10">
          <cell r="F10">
            <v>7</v>
          </cell>
          <cell r="G10">
            <v>1007</v>
          </cell>
          <cell r="H10" t="str">
            <v xml:space="preserve">DUERO ESTABILIDAD               </v>
          </cell>
          <cell r="I10">
            <v>11.0383</v>
          </cell>
          <cell r="J10">
            <v>1.79</v>
          </cell>
          <cell r="K10">
            <v>5</v>
          </cell>
          <cell r="L10">
            <v>1.77</v>
          </cell>
          <cell r="M10">
            <v>4</v>
          </cell>
          <cell r="N10">
            <v>1.58</v>
          </cell>
          <cell r="O10">
            <v>6</v>
          </cell>
          <cell r="P10">
            <v>1.46</v>
          </cell>
          <cell r="Q10">
            <v>12</v>
          </cell>
          <cell r="R10">
            <v>0.49</v>
          </cell>
          <cell r="S10">
            <v>18</v>
          </cell>
          <cell r="T10">
            <v>-0.27</v>
          </cell>
          <cell r="U10">
            <v>21</v>
          </cell>
          <cell r="V10">
            <v>-1.06</v>
          </cell>
          <cell r="W10">
            <v>17</v>
          </cell>
          <cell r="X10">
            <v>5.31</v>
          </cell>
          <cell r="Y10">
            <v>11</v>
          </cell>
          <cell r="Z10">
            <v>11712</v>
          </cell>
          <cell r="AA10">
            <v>1392</v>
          </cell>
          <cell r="AB10">
            <v>511</v>
          </cell>
          <cell r="AC10">
            <v>1307</v>
          </cell>
          <cell r="AD10">
            <v>-796</v>
          </cell>
          <cell r="AE10">
            <v>102702</v>
          </cell>
          <cell r="AF10">
            <v>-1.67</v>
          </cell>
          <cell r="AG10">
            <v>-1.67</v>
          </cell>
          <cell r="AH10" t="str">
            <v xml:space="preserve">FONDUERO ESTABILIDAD    </v>
          </cell>
          <cell r="AI10" t="str">
            <v xml:space="preserve">UNICAJA               </v>
          </cell>
          <cell r="AJ10" t="str">
            <v xml:space="preserve">UNION DEL DUERO                 </v>
          </cell>
          <cell r="AK10">
            <v>8020092</v>
          </cell>
          <cell r="AL10">
            <v>7050237</v>
          </cell>
          <cell r="AM10">
            <v>404</v>
          </cell>
        </row>
        <row r="11">
          <cell r="F11">
            <v>8</v>
          </cell>
          <cell r="G11">
            <v>74</v>
          </cell>
          <cell r="H11" t="str">
            <v xml:space="preserve">IBERCAJA PENSIONES I R.F.       </v>
          </cell>
          <cell r="I11">
            <v>22.747199999999999</v>
          </cell>
          <cell r="J11">
            <v>1.65</v>
          </cell>
          <cell r="K11">
            <v>6</v>
          </cell>
          <cell r="L11">
            <v>1.54</v>
          </cell>
          <cell r="M11">
            <v>7</v>
          </cell>
          <cell r="N11">
            <v>1.19</v>
          </cell>
          <cell r="O11">
            <v>12</v>
          </cell>
          <cell r="P11">
            <v>1.26</v>
          </cell>
          <cell r="Q11">
            <v>17</v>
          </cell>
          <cell r="R11">
            <v>-0.03</v>
          </cell>
          <cell r="S11">
            <v>34</v>
          </cell>
          <cell r="T11">
            <v>-0.56999999999999995</v>
          </cell>
          <cell r="U11">
            <v>31</v>
          </cell>
          <cell r="V11">
            <v>-1.58</v>
          </cell>
          <cell r="W11">
            <v>34</v>
          </cell>
          <cell r="X11">
            <v>7.77</v>
          </cell>
          <cell r="Y11">
            <v>3</v>
          </cell>
          <cell r="Z11">
            <v>16474</v>
          </cell>
          <cell r="AA11">
            <v>2173</v>
          </cell>
          <cell r="AB11">
            <v>573</v>
          </cell>
          <cell r="AC11">
            <v>1683</v>
          </cell>
          <cell r="AD11">
            <v>-1110</v>
          </cell>
          <cell r="AE11">
            <v>132899</v>
          </cell>
          <cell r="AF11">
            <v>0.64</v>
          </cell>
          <cell r="AG11">
            <v>0.64</v>
          </cell>
          <cell r="AH11" t="str">
            <v xml:space="preserve">IBERCAJA PENSIONES F.P. </v>
          </cell>
          <cell r="AI11" t="str">
            <v xml:space="preserve">IBERCAJA              </v>
          </cell>
          <cell r="AJ11" t="str">
            <v xml:space="preserve">IBERCAJA PENSION                </v>
          </cell>
          <cell r="AK11">
            <v>8020089</v>
          </cell>
          <cell r="AL11">
            <v>7050079</v>
          </cell>
          <cell r="AM11">
            <v>23</v>
          </cell>
        </row>
        <row r="12">
          <cell r="F12">
            <v>9</v>
          </cell>
          <cell r="G12">
            <v>77</v>
          </cell>
          <cell r="H12" t="str">
            <v xml:space="preserve">KUTXABANK RENTA FIJA            </v>
          </cell>
          <cell r="I12">
            <v>25.004999999999999</v>
          </cell>
          <cell r="J12">
            <v>1.44</v>
          </cell>
          <cell r="K12">
            <v>7</v>
          </cell>
          <cell r="L12">
            <v>1.26</v>
          </cell>
          <cell r="M12">
            <v>8</v>
          </cell>
          <cell r="N12">
            <v>1.21</v>
          </cell>
          <cell r="O12">
            <v>11</v>
          </cell>
          <cell r="P12">
            <v>1.1100000000000001</v>
          </cell>
          <cell r="Q12">
            <v>19</v>
          </cell>
          <cell r="R12">
            <v>0.26</v>
          </cell>
          <cell r="S12">
            <v>23</v>
          </cell>
          <cell r="T12">
            <v>7.0000000000000007E-2</v>
          </cell>
          <cell r="U12">
            <v>16</v>
          </cell>
          <cell r="V12">
            <v>-1.55</v>
          </cell>
          <cell r="W12">
            <v>32</v>
          </cell>
          <cell r="X12">
            <v>5.15</v>
          </cell>
          <cell r="Y12">
            <v>14</v>
          </cell>
          <cell r="Z12">
            <v>16722</v>
          </cell>
          <cell r="AA12">
            <v>1384</v>
          </cell>
          <cell r="AB12">
            <v>763</v>
          </cell>
          <cell r="AC12">
            <v>1220</v>
          </cell>
          <cell r="AD12">
            <v>-457</v>
          </cell>
          <cell r="AE12">
            <v>113178</v>
          </cell>
          <cell r="AF12">
            <v>1.51</v>
          </cell>
          <cell r="AG12">
            <v>1.51</v>
          </cell>
          <cell r="AH12" t="str">
            <v xml:space="preserve">KUTXABANK RENTA FIJA    </v>
          </cell>
          <cell r="AI12" t="str">
            <v xml:space="preserve">KUTXABANK             </v>
          </cell>
          <cell r="AJ12" t="str">
            <v xml:space="preserve">KUTXABANK PENSIONES             </v>
          </cell>
          <cell r="AK12">
            <v>8050233</v>
          </cell>
          <cell r="AL12">
            <v>7050234</v>
          </cell>
          <cell r="AM12">
            <v>25</v>
          </cell>
        </row>
        <row r="13">
          <cell r="F13">
            <v>10</v>
          </cell>
          <cell r="G13">
            <v>745</v>
          </cell>
          <cell r="H13" t="str">
            <v xml:space="preserve">NAVARRA                         </v>
          </cell>
          <cell r="I13">
            <v>22.5867</v>
          </cell>
          <cell r="J13">
            <v>1.38</v>
          </cell>
          <cell r="K13">
            <v>8</v>
          </cell>
          <cell r="L13">
            <v>1.2</v>
          </cell>
          <cell r="M13">
            <v>10</v>
          </cell>
          <cell r="N13">
            <v>0.83</v>
          </cell>
          <cell r="O13">
            <v>22</v>
          </cell>
          <cell r="P13">
            <v>1.72</v>
          </cell>
          <cell r="Q13">
            <v>7</v>
          </cell>
          <cell r="R13">
            <v>0.12</v>
          </cell>
          <cell r="S13">
            <v>29</v>
          </cell>
          <cell r="T13">
            <v>-0.66</v>
          </cell>
          <cell r="U13">
            <v>34</v>
          </cell>
          <cell r="V13">
            <v>-1.43</v>
          </cell>
          <cell r="W13">
            <v>26</v>
          </cell>
          <cell r="X13">
            <v>4.01</v>
          </cell>
          <cell r="Y13">
            <v>29</v>
          </cell>
          <cell r="Z13">
            <v>479</v>
          </cell>
          <cell r="AA13">
            <v>89</v>
          </cell>
          <cell r="AB13">
            <v>9</v>
          </cell>
          <cell r="AC13">
            <v>75</v>
          </cell>
          <cell r="AD13">
            <v>-66</v>
          </cell>
          <cell r="AE13">
            <v>6289</v>
          </cell>
          <cell r="AF13">
            <v>-1.43</v>
          </cell>
          <cell r="AG13">
            <v>-1.43</v>
          </cell>
          <cell r="AH13" t="str">
            <v xml:space="preserve">RGA                     </v>
          </cell>
          <cell r="AI13" t="str">
            <v xml:space="preserve">CAJA RURAL            </v>
          </cell>
          <cell r="AJ13" t="str">
            <v xml:space="preserve">RGA RURAL PENSIONES             </v>
          </cell>
          <cell r="AK13">
            <v>8040294</v>
          </cell>
          <cell r="AL13">
            <v>7050131</v>
          </cell>
          <cell r="AM13">
            <v>114</v>
          </cell>
        </row>
        <row r="14">
          <cell r="F14">
            <v>11</v>
          </cell>
          <cell r="G14">
            <v>1220</v>
          </cell>
          <cell r="H14" t="str">
            <v xml:space="preserve">RURALCOOP TOLEDO                </v>
          </cell>
          <cell r="I14">
            <v>9.2346000000000004</v>
          </cell>
          <cell r="J14">
            <v>1.37</v>
          </cell>
          <cell r="K14">
            <v>9</v>
          </cell>
          <cell r="L14">
            <v>1.18</v>
          </cell>
          <cell r="M14">
            <v>11</v>
          </cell>
          <cell r="N14">
            <v>0.83</v>
          </cell>
          <cell r="O14">
            <v>23</v>
          </cell>
          <cell r="P14">
            <v>1.71</v>
          </cell>
          <cell r="Q14">
            <v>9</v>
          </cell>
          <cell r="R14">
            <v>0.12</v>
          </cell>
          <cell r="S14">
            <v>28</v>
          </cell>
          <cell r="T14">
            <v>-0.66</v>
          </cell>
          <cell r="U14">
            <v>35</v>
          </cell>
          <cell r="V14">
            <v>-1.43</v>
          </cell>
          <cell r="W14">
            <v>27</v>
          </cell>
          <cell r="X14">
            <v>4.01</v>
          </cell>
          <cell r="Y14">
            <v>30</v>
          </cell>
          <cell r="Z14">
            <v>53</v>
          </cell>
          <cell r="AA14">
            <v>4</v>
          </cell>
          <cell r="AB14" t="str">
            <v xml:space="preserve">      </v>
          </cell>
          <cell r="AC14">
            <v>1</v>
          </cell>
          <cell r="AD14">
            <v>-1</v>
          </cell>
          <cell r="AE14">
            <v>69</v>
          </cell>
          <cell r="AF14">
            <v>-1.65</v>
          </cell>
          <cell r="AG14">
            <v>-1.65</v>
          </cell>
          <cell r="AH14" t="str">
            <v xml:space="preserve">RGA                     </v>
          </cell>
          <cell r="AI14" t="str">
            <v xml:space="preserve">CAJA RURAL            </v>
          </cell>
          <cell r="AJ14" t="str">
            <v xml:space="preserve">RGA RURAL PENSIONES             </v>
          </cell>
          <cell r="AK14">
            <v>8040294</v>
          </cell>
          <cell r="AL14">
            <v>7050131</v>
          </cell>
          <cell r="AM14">
            <v>114</v>
          </cell>
        </row>
        <row r="15">
          <cell r="F15">
            <v>12</v>
          </cell>
          <cell r="G15">
            <v>92</v>
          </cell>
          <cell r="H15" t="str">
            <v xml:space="preserve">RGARENTA FIJA                   </v>
          </cell>
          <cell r="I15">
            <v>22.333400000000001</v>
          </cell>
          <cell r="J15">
            <v>1.36</v>
          </cell>
          <cell r="K15">
            <v>10</v>
          </cell>
          <cell r="L15">
            <v>1.17</v>
          </cell>
          <cell r="M15">
            <v>12</v>
          </cell>
          <cell r="N15">
            <v>0.81</v>
          </cell>
          <cell r="O15">
            <v>24</v>
          </cell>
          <cell r="P15">
            <v>1.72</v>
          </cell>
          <cell r="Q15">
            <v>6</v>
          </cell>
          <cell r="R15">
            <v>0.12</v>
          </cell>
          <cell r="S15">
            <v>30</v>
          </cell>
          <cell r="T15">
            <v>-0.66</v>
          </cell>
          <cell r="U15">
            <v>37</v>
          </cell>
          <cell r="V15">
            <v>-1.43</v>
          </cell>
          <cell r="W15">
            <v>28</v>
          </cell>
          <cell r="X15">
            <v>4.01</v>
          </cell>
          <cell r="Y15">
            <v>31</v>
          </cell>
          <cell r="Z15">
            <v>70359</v>
          </cell>
          <cell r="AA15">
            <v>5431</v>
          </cell>
          <cell r="AB15">
            <v>2733</v>
          </cell>
          <cell r="AC15">
            <v>5986</v>
          </cell>
          <cell r="AD15">
            <v>-3253</v>
          </cell>
          <cell r="AE15">
            <v>393534</v>
          </cell>
          <cell r="AF15">
            <v>0.39</v>
          </cell>
          <cell r="AG15">
            <v>0.39</v>
          </cell>
          <cell r="AH15" t="str">
            <v xml:space="preserve">RGA                     </v>
          </cell>
          <cell r="AI15" t="str">
            <v xml:space="preserve">CAJA RURAL            </v>
          </cell>
          <cell r="AJ15" t="str">
            <v xml:space="preserve">RGA RURAL PENSIONES             </v>
          </cell>
          <cell r="AK15">
            <v>8040294</v>
          </cell>
          <cell r="AL15">
            <v>7050131</v>
          </cell>
          <cell r="AM15">
            <v>114</v>
          </cell>
        </row>
        <row r="16">
          <cell r="F16">
            <v>13</v>
          </cell>
          <cell r="G16">
            <v>157</v>
          </cell>
          <cell r="H16" t="str">
            <v xml:space="preserve">BK RENTA FIJA L/PLZ.            </v>
          </cell>
          <cell r="I16">
            <v>20.909400000000002</v>
          </cell>
          <cell r="J16">
            <v>1.29</v>
          </cell>
          <cell r="K16">
            <v>11</v>
          </cell>
          <cell r="L16">
            <v>1.2</v>
          </cell>
          <cell r="M16">
            <v>9</v>
          </cell>
          <cell r="N16">
            <v>1</v>
          </cell>
          <cell r="O16">
            <v>15</v>
          </cell>
          <cell r="P16">
            <v>1.1000000000000001</v>
          </cell>
          <cell r="Q16">
            <v>22</v>
          </cell>
          <cell r="R16">
            <v>0.16</v>
          </cell>
          <cell r="S16">
            <v>27</v>
          </cell>
          <cell r="T16">
            <v>-0.6</v>
          </cell>
          <cell r="U16">
            <v>32</v>
          </cell>
          <cell r="V16">
            <v>-1.34</v>
          </cell>
          <cell r="W16">
            <v>22</v>
          </cell>
          <cell r="X16">
            <v>4.1500000000000004</v>
          </cell>
          <cell r="Y16">
            <v>27</v>
          </cell>
          <cell r="Z16">
            <v>7174</v>
          </cell>
          <cell r="AA16" t="str">
            <v xml:space="preserve">      </v>
          </cell>
          <cell r="AB16">
            <v>219</v>
          </cell>
          <cell r="AC16">
            <v>811</v>
          </cell>
          <cell r="AD16">
            <v>-592</v>
          </cell>
          <cell r="AE16">
            <v>111725</v>
          </cell>
          <cell r="AF16">
            <v>-0.17</v>
          </cell>
          <cell r="AG16">
            <v>-0.17</v>
          </cell>
          <cell r="AH16" t="str">
            <v xml:space="preserve">BK RENTA FIJA L/PLZ.    </v>
          </cell>
          <cell r="AI16" t="str">
            <v xml:space="preserve">MAPFRE                </v>
          </cell>
          <cell r="AJ16" t="str">
            <v xml:space="preserve">BANKINTER SEG. VIDA             </v>
          </cell>
          <cell r="AK16">
            <v>8050269</v>
          </cell>
          <cell r="AL16">
            <v>7050006</v>
          </cell>
          <cell r="AM16">
            <v>6</v>
          </cell>
        </row>
        <row r="17">
          <cell r="F17">
            <v>14</v>
          </cell>
          <cell r="G17">
            <v>144</v>
          </cell>
          <cell r="H17" t="str">
            <v xml:space="preserve">LIBERBANK ESTABILIDAD           </v>
          </cell>
          <cell r="I17">
            <v>21.014399999999998</v>
          </cell>
          <cell r="J17">
            <v>1.21</v>
          </cell>
          <cell r="K17">
            <v>12</v>
          </cell>
          <cell r="L17">
            <v>1.1200000000000001</v>
          </cell>
          <cell r="M17">
            <v>13</v>
          </cell>
          <cell r="N17">
            <v>1.01</v>
          </cell>
          <cell r="O17">
            <v>14</v>
          </cell>
          <cell r="P17">
            <v>0.87</v>
          </cell>
          <cell r="Q17">
            <v>24</v>
          </cell>
          <cell r="R17">
            <v>-0.45</v>
          </cell>
          <cell r="S17">
            <v>46</v>
          </cell>
          <cell r="T17">
            <v>-0.43</v>
          </cell>
          <cell r="U17">
            <v>25</v>
          </cell>
          <cell r="V17">
            <v>-0.61</v>
          </cell>
          <cell r="W17">
            <v>14</v>
          </cell>
          <cell r="X17">
            <v>4.66</v>
          </cell>
          <cell r="Y17">
            <v>22</v>
          </cell>
          <cell r="Z17">
            <v>5806</v>
          </cell>
          <cell r="AA17">
            <v>609</v>
          </cell>
          <cell r="AB17">
            <v>420</v>
          </cell>
          <cell r="AC17">
            <v>858</v>
          </cell>
          <cell r="AD17">
            <v>-438</v>
          </cell>
          <cell r="AE17">
            <v>62954</v>
          </cell>
          <cell r="AF17">
            <v>-1.66</v>
          </cell>
          <cell r="AG17">
            <v>-1.66</v>
          </cell>
          <cell r="AH17" t="str">
            <v xml:space="preserve">LIBERBANK FP            </v>
          </cell>
          <cell r="AI17" t="str">
            <v xml:space="preserve">SANTALUCIA            </v>
          </cell>
          <cell r="AJ17" t="str">
            <v xml:space="preserve">UNICORP VIDA                    </v>
          </cell>
          <cell r="AK17">
            <v>8050252</v>
          </cell>
          <cell r="AL17">
            <v>7050003</v>
          </cell>
          <cell r="AM17">
            <v>83</v>
          </cell>
        </row>
        <row r="18">
          <cell r="F18">
            <v>15</v>
          </cell>
          <cell r="G18">
            <v>1031</v>
          </cell>
          <cell r="H18" t="str">
            <v xml:space="preserve">OPENBANK RENTA FIJA             </v>
          </cell>
          <cell r="I18">
            <v>1.044</v>
          </cell>
          <cell r="J18">
            <v>1.21</v>
          </cell>
          <cell r="K18">
            <v>13</v>
          </cell>
          <cell r="L18">
            <v>1.07</v>
          </cell>
          <cell r="M18">
            <v>14</v>
          </cell>
          <cell r="N18">
            <v>0.85</v>
          </cell>
          <cell r="O18">
            <v>19</v>
          </cell>
          <cell r="P18">
            <v>0.75</v>
          </cell>
          <cell r="Q18">
            <v>26</v>
          </cell>
          <cell r="R18">
            <v>-0.12</v>
          </cell>
          <cell r="S18">
            <v>35</v>
          </cell>
          <cell r="T18">
            <v>-1.61</v>
          </cell>
          <cell r="U18">
            <v>54</v>
          </cell>
          <cell r="V18">
            <v>-3.24</v>
          </cell>
          <cell r="W18">
            <v>51</v>
          </cell>
          <cell r="X18">
            <v>2.81</v>
          </cell>
          <cell r="Y18">
            <v>47</v>
          </cell>
          <cell r="Z18">
            <v>848</v>
          </cell>
          <cell r="AA18" t="str">
            <v xml:space="preserve">      </v>
          </cell>
          <cell r="AB18">
            <v>28</v>
          </cell>
          <cell r="AC18">
            <v>39</v>
          </cell>
          <cell r="AD18">
            <v>-11</v>
          </cell>
          <cell r="AE18">
            <v>6422</v>
          </cell>
          <cell r="AF18">
            <v>-4.0999999999999996</v>
          </cell>
          <cell r="AG18">
            <v>-4.0999999999999996</v>
          </cell>
          <cell r="AH18" t="str">
            <v>SANTANDER ASG RF PENSION</v>
          </cell>
          <cell r="AI18" t="str">
            <v xml:space="preserve">SANTANDER             </v>
          </cell>
          <cell r="AJ18" t="str">
            <v xml:space="preserve">SANTANDER PENSIONES             </v>
          </cell>
          <cell r="AK18">
            <v>8010022</v>
          </cell>
          <cell r="AL18">
            <v>7050080</v>
          </cell>
          <cell r="AM18">
            <v>2</v>
          </cell>
        </row>
        <row r="19">
          <cell r="F19">
            <v>16</v>
          </cell>
          <cell r="G19">
            <v>10</v>
          </cell>
          <cell r="H19" t="str">
            <v xml:space="preserve">SANTANDER ASG RF                </v>
          </cell>
          <cell r="I19">
            <v>1.8940999999999999</v>
          </cell>
          <cell r="J19">
            <v>0.79</v>
          </cell>
          <cell r="K19">
            <v>14</v>
          </cell>
          <cell r="L19">
            <v>0.65</v>
          </cell>
          <cell r="M19">
            <v>15</v>
          </cell>
          <cell r="N19">
            <v>0.28999999999999998</v>
          </cell>
          <cell r="O19">
            <v>27</v>
          </cell>
          <cell r="P19">
            <v>0.33</v>
          </cell>
          <cell r="Q19">
            <v>33</v>
          </cell>
          <cell r="R19">
            <v>-0.27</v>
          </cell>
          <cell r="S19">
            <v>39</v>
          </cell>
          <cell r="T19">
            <v>-1.61</v>
          </cell>
          <cell r="U19">
            <v>53</v>
          </cell>
          <cell r="V19">
            <v>-3.23</v>
          </cell>
          <cell r="W19">
            <v>50</v>
          </cell>
          <cell r="X19">
            <v>2.79</v>
          </cell>
          <cell r="Y19">
            <v>48</v>
          </cell>
          <cell r="Z19">
            <v>71550</v>
          </cell>
          <cell r="AA19" t="str">
            <v xml:space="preserve">      </v>
          </cell>
          <cell r="AB19">
            <v>1927</v>
          </cell>
          <cell r="AC19">
            <v>5898</v>
          </cell>
          <cell r="AD19">
            <v>-3971</v>
          </cell>
          <cell r="AE19">
            <v>474010</v>
          </cell>
          <cell r="AF19">
            <v>0.17</v>
          </cell>
          <cell r="AG19">
            <v>0.17</v>
          </cell>
          <cell r="AH19" t="str">
            <v>SANTANDER ASG RF PENSION</v>
          </cell>
          <cell r="AI19" t="str">
            <v xml:space="preserve">SANTANDER             </v>
          </cell>
          <cell r="AJ19" t="str">
            <v xml:space="preserve">SANTANDER PENSIONES             </v>
          </cell>
          <cell r="AK19">
            <v>8010022</v>
          </cell>
          <cell r="AL19">
            <v>7050080</v>
          </cell>
          <cell r="AM19">
            <v>2</v>
          </cell>
        </row>
        <row r="20">
          <cell r="F20">
            <v>17</v>
          </cell>
          <cell r="G20">
            <v>1620</v>
          </cell>
          <cell r="H20" t="str">
            <v xml:space="preserve">UNIPLAN RFLP                    </v>
          </cell>
          <cell r="I20">
            <v>9.6852999999999998</v>
          </cell>
          <cell r="J20" t="str">
            <v xml:space="preserve">     </v>
          </cell>
          <cell r="K20" t="str">
            <v xml:space="preserve">    </v>
          </cell>
          <cell r="L20">
            <v>1.95</v>
          </cell>
          <cell r="M20">
            <v>1</v>
          </cell>
          <cell r="N20">
            <v>1.53</v>
          </cell>
          <cell r="O20">
            <v>7</v>
          </cell>
          <cell r="P20">
            <v>1.56</v>
          </cell>
          <cell r="Q20">
            <v>10</v>
          </cell>
          <cell r="R20">
            <v>0.53</v>
          </cell>
          <cell r="S20">
            <v>17</v>
          </cell>
          <cell r="T20">
            <v>-0.01</v>
          </cell>
          <cell r="U20">
            <v>17</v>
          </cell>
          <cell r="V20">
            <v>-1.18</v>
          </cell>
          <cell r="W20">
            <v>21</v>
          </cell>
          <cell r="X20">
            <v>5.07</v>
          </cell>
          <cell r="Y20">
            <v>16</v>
          </cell>
          <cell r="Z20">
            <v>15188</v>
          </cell>
          <cell r="AA20">
            <v>2228</v>
          </cell>
          <cell r="AB20">
            <v>745</v>
          </cell>
          <cell r="AC20">
            <v>2002</v>
          </cell>
          <cell r="AD20">
            <v>-1257</v>
          </cell>
          <cell r="AE20">
            <v>160009</v>
          </cell>
          <cell r="AF20">
            <v>1.04</v>
          </cell>
          <cell r="AG20">
            <v>1.04</v>
          </cell>
          <cell r="AH20" t="str">
            <v xml:space="preserve">UNIFONDO RFLP           </v>
          </cell>
          <cell r="AI20" t="str">
            <v xml:space="preserve">SANTALUCIA            </v>
          </cell>
          <cell r="AJ20" t="str">
            <v xml:space="preserve">UNICORP VIDA                    </v>
          </cell>
          <cell r="AK20">
            <v>8050252</v>
          </cell>
          <cell r="AL20">
            <v>7050003</v>
          </cell>
          <cell r="AM20">
            <v>589</v>
          </cell>
        </row>
        <row r="21">
          <cell r="F21">
            <v>18</v>
          </cell>
          <cell r="G21">
            <v>2253</v>
          </cell>
          <cell r="H21" t="str">
            <v xml:space="preserve">ARQUIA BANCA PLAN INVERS.       </v>
          </cell>
          <cell r="I21">
            <v>8.3771000000000004</v>
          </cell>
          <cell r="J21" t="str">
            <v xml:space="preserve">     </v>
          </cell>
          <cell r="K21" t="str">
            <v xml:space="preserve">    </v>
          </cell>
          <cell r="L21" t="str">
            <v xml:space="preserve">     </v>
          </cell>
          <cell r="M21" t="str">
            <v xml:space="preserve">    </v>
          </cell>
          <cell r="N21">
            <v>2.5499999999999998</v>
          </cell>
          <cell r="O21">
            <v>1</v>
          </cell>
          <cell r="P21">
            <v>2.95</v>
          </cell>
          <cell r="Q21">
            <v>1</v>
          </cell>
          <cell r="R21">
            <v>1.77</v>
          </cell>
          <cell r="S21">
            <v>5</v>
          </cell>
          <cell r="T21">
            <v>1.59</v>
          </cell>
          <cell r="U21">
            <v>2</v>
          </cell>
          <cell r="V21">
            <v>0.05</v>
          </cell>
          <cell r="W21">
            <v>7</v>
          </cell>
          <cell r="X21">
            <v>9.19</v>
          </cell>
          <cell r="Y21">
            <v>2</v>
          </cell>
          <cell r="Z21">
            <v>728</v>
          </cell>
          <cell r="AA21">
            <v>48</v>
          </cell>
          <cell r="AB21">
            <v>30</v>
          </cell>
          <cell r="AC21">
            <v>56</v>
          </cell>
          <cell r="AD21">
            <v>-26</v>
          </cell>
          <cell r="AE21">
            <v>14903</v>
          </cell>
          <cell r="AF21">
            <v>4.62</v>
          </cell>
          <cell r="AG21">
            <v>4.62</v>
          </cell>
          <cell r="AH21" t="str">
            <v xml:space="preserve">ARQUIDOS INVERSION      </v>
          </cell>
          <cell r="AI21" t="str">
            <v xml:space="preserve">ARQUIA BANCA          </v>
          </cell>
          <cell r="AJ21" t="str">
            <v xml:space="preserve">ARQUIPENSIONES                  </v>
          </cell>
          <cell r="AK21">
            <v>8040162</v>
          </cell>
          <cell r="AL21">
            <v>7050137</v>
          </cell>
          <cell r="AM21">
            <v>739</v>
          </cell>
        </row>
        <row r="22">
          <cell r="F22">
            <v>19</v>
          </cell>
          <cell r="G22">
            <v>2248</v>
          </cell>
          <cell r="H22" t="str">
            <v xml:space="preserve">PLAN NARANJA RF EUROPEA         </v>
          </cell>
          <cell r="I22">
            <v>50.293999999999997</v>
          </cell>
          <cell r="J22" t="str">
            <v xml:space="preserve">     </v>
          </cell>
          <cell r="K22" t="str">
            <v xml:space="preserve">    </v>
          </cell>
          <cell r="L22" t="str">
            <v xml:space="preserve">     </v>
          </cell>
          <cell r="M22" t="str">
            <v xml:space="preserve">    </v>
          </cell>
          <cell r="N22">
            <v>1.72</v>
          </cell>
          <cell r="O22">
            <v>4</v>
          </cell>
          <cell r="P22">
            <v>1.39</v>
          </cell>
          <cell r="Q22">
            <v>14</v>
          </cell>
          <cell r="R22">
            <v>0.05</v>
          </cell>
          <cell r="S22">
            <v>31</v>
          </cell>
          <cell r="T22">
            <v>-1.1599999999999999</v>
          </cell>
          <cell r="U22">
            <v>48</v>
          </cell>
          <cell r="V22">
            <v>-2.48</v>
          </cell>
          <cell r="W22">
            <v>45</v>
          </cell>
          <cell r="X22">
            <v>4.51</v>
          </cell>
          <cell r="Y22">
            <v>24</v>
          </cell>
          <cell r="Z22">
            <v>38625</v>
          </cell>
          <cell r="AA22">
            <v>1778</v>
          </cell>
          <cell r="AB22">
            <v>936</v>
          </cell>
          <cell r="AC22">
            <v>3622</v>
          </cell>
          <cell r="AD22">
            <v>-2686</v>
          </cell>
          <cell r="AE22">
            <v>352958</v>
          </cell>
          <cell r="AF22">
            <v>0.67</v>
          </cell>
          <cell r="AG22">
            <v>0.67</v>
          </cell>
          <cell r="AH22" t="str">
            <v xml:space="preserve">ING DIRECT 2            </v>
          </cell>
          <cell r="AI22" t="str">
            <v xml:space="preserve">NATIONALE NEDERLANDEN </v>
          </cell>
          <cell r="AJ22" t="str">
            <v xml:space="preserve">NATIONALE-NEDERLANDEN           </v>
          </cell>
          <cell r="AK22">
            <v>8050242</v>
          </cell>
          <cell r="AL22">
            <v>7050190</v>
          </cell>
          <cell r="AM22">
            <v>750</v>
          </cell>
        </row>
        <row r="23">
          <cell r="F23">
            <v>20</v>
          </cell>
          <cell r="G23">
            <v>1766</v>
          </cell>
          <cell r="H23" t="str">
            <v xml:space="preserve">CABK AMBICION FLEXIBLE          </v>
          </cell>
          <cell r="I23">
            <v>9.9047000000000001</v>
          </cell>
          <cell r="J23" t="str">
            <v xml:space="preserve">     </v>
          </cell>
          <cell r="K23" t="str">
            <v xml:space="preserve">    </v>
          </cell>
          <cell r="L23" t="str">
            <v xml:space="preserve">     </v>
          </cell>
          <cell r="M23" t="str">
            <v xml:space="preserve">    </v>
          </cell>
          <cell r="N23">
            <v>1.68</v>
          </cell>
          <cell r="O23">
            <v>5</v>
          </cell>
          <cell r="P23">
            <v>1.51</v>
          </cell>
          <cell r="Q23">
            <v>11</v>
          </cell>
          <cell r="R23">
            <v>0.24</v>
          </cell>
          <cell r="S23">
            <v>24</v>
          </cell>
          <cell r="T23">
            <v>-0.45</v>
          </cell>
          <cell r="U23">
            <v>26</v>
          </cell>
          <cell r="V23">
            <v>-1.49</v>
          </cell>
          <cell r="W23">
            <v>30</v>
          </cell>
          <cell r="X23">
            <v>3.73</v>
          </cell>
          <cell r="Y23">
            <v>34</v>
          </cell>
          <cell r="Z23">
            <v>136917</v>
          </cell>
          <cell r="AA23">
            <v>19765</v>
          </cell>
          <cell r="AB23">
            <v>3440</v>
          </cell>
          <cell r="AC23">
            <v>10897</v>
          </cell>
          <cell r="AD23">
            <v>-7457</v>
          </cell>
          <cell r="AE23">
            <v>1006561</v>
          </cell>
          <cell r="AF23">
            <v>0.8</v>
          </cell>
          <cell r="AG23">
            <v>0.8</v>
          </cell>
          <cell r="AH23" t="str">
            <v xml:space="preserve">PENSIONS CAIXA AMBICION </v>
          </cell>
          <cell r="AI23" t="str">
            <v xml:space="preserve">CAIXABANK             </v>
          </cell>
          <cell r="AJ23" t="str">
            <v xml:space="preserve">VIDACAIXA                       </v>
          </cell>
          <cell r="AK23">
            <v>8010091</v>
          </cell>
          <cell r="AL23">
            <v>7050021</v>
          </cell>
          <cell r="AM23">
            <v>1183</v>
          </cell>
        </row>
        <row r="24">
          <cell r="F24">
            <v>21</v>
          </cell>
          <cell r="G24">
            <v>3052</v>
          </cell>
          <cell r="H24" t="str">
            <v xml:space="preserve">BBVA COLECTIVOS RF              </v>
          </cell>
          <cell r="I24">
            <v>1.3467</v>
          </cell>
          <cell r="J24" t="str">
            <v xml:space="preserve">     </v>
          </cell>
          <cell r="K24" t="str">
            <v xml:space="preserve">    </v>
          </cell>
          <cell r="L24" t="str">
            <v xml:space="preserve">     </v>
          </cell>
          <cell r="M24" t="str">
            <v xml:space="preserve">    </v>
          </cell>
          <cell r="N24">
            <v>1.46</v>
          </cell>
          <cell r="O24">
            <v>9</v>
          </cell>
          <cell r="P24">
            <v>1.28</v>
          </cell>
          <cell r="Q24">
            <v>16</v>
          </cell>
          <cell r="R24">
            <v>-0.41</v>
          </cell>
          <cell r="S24">
            <v>44</v>
          </cell>
          <cell r="T24">
            <v>-1.07</v>
          </cell>
          <cell r="U24">
            <v>46</v>
          </cell>
          <cell r="V24">
            <v>-2.23</v>
          </cell>
          <cell r="W24">
            <v>42</v>
          </cell>
          <cell r="X24">
            <v>1.66</v>
          </cell>
          <cell r="Y24">
            <v>55</v>
          </cell>
          <cell r="Z24">
            <v>2662</v>
          </cell>
          <cell r="AA24">
            <v>92</v>
          </cell>
          <cell r="AB24">
            <v>133</v>
          </cell>
          <cell r="AC24">
            <v>185</v>
          </cell>
          <cell r="AD24">
            <v>-52</v>
          </cell>
          <cell r="AE24">
            <v>13281</v>
          </cell>
          <cell r="AF24">
            <v>-2.56</v>
          </cell>
          <cell r="AG24">
            <v>-2.56</v>
          </cell>
          <cell r="AH24" t="str">
            <v xml:space="preserve">BBVA RENTA FIJA         </v>
          </cell>
          <cell r="AI24" t="str">
            <v xml:space="preserve">BBVA                  </v>
          </cell>
          <cell r="AJ24" t="str">
            <v xml:space="preserve">BBVA PENSIONES                  </v>
          </cell>
          <cell r="AK24">
            <v>8010012</v>
          </cell>
          <cell r="AL24">
            <v>7050082</v>
          </cell>
          <cell r="AM24">
            <v>397</v>
          </cell>
        </row>
        <row r="25">
          <cell r="F25">
            <v>22</v>
          </cell>
          <cell r="G25">
            <v>1881</v>
          </cell>
          <cell r="H25" t="str">
            <v xml:space="preserve">SANTANDER INVERPL.RF            </v>
          </cell>
          <cell r="I25">
            <v>1.5628</v>
          </cell>
          <cell r="J25" t="str">
            <v xml:space="preserve">     </v>
          </cell>
          <cell r="K25" t="str">
            <v xml:space="preserve">    </v>
          </cell>
          <cell r="L25" t="str">
            <v xml:space="preserve">     </v>
          </cell>
          <cell r="M25" t="str">
            <v xml:space="preserve">    </v>
          </cell>
          <cell r="N25">
            <v>1.33</v>
          </cell>
          <cell r="O25">
            <v>10</v>
          </cell>
          <cell r="P25">
            <v>0.79</v>
          </cell>
          <cell r="Q25">
            <v>25</v>
          </cell>
          <cell r="R25">
            <v>-0.42</v>
          </cell>
          <cell r="S25">
            <v>45</v>
          </cell>
          <cell r="T25">
            <v>-1.23</v>
          </cell>
          <cell r="U25">
            <v>49</v>
          </cell>
          <cell r="V25">
            <v>-2.36</v>
          </cell>
          <cell r="W25">
            <v>44</v>
          </cell>
          <cell r="X25">
            <v>4.6100000000000003</v>
          </cell>
          <cell r="Y25">
            <v>23</v>
          </cell>
          <cell r="Z25">
            <v>2415</v>
          </cell>
          <cell r="AA25">
            <v>8</v>
          </cell>
          <cell r="AB25">
            <v>17</v>
          </cell>
          <cell r="AC25">
            <v>33</v>
          </cell>
          <cell r="AD25">
            <v>-16</v>
          </cell>
          <cell r="AE25">
            <v>16951</v>
          </cell>
          <cell r="AF25">
            <v>1.0900000000000001</v>
          </cell>
          <cell r="AG25">
            <v>1.0900000000000001</v>
          </cell>
          <cell r="AH25" t="str">
            <v xml:space="preserve">SANTANDER AHORRO 27     </v>
          </cell>
          <cell r="AI25" t="str">
            <v xml:space="preserve">SANTANDER             </v>
          </cell>
          <cell r="AJ25" t="str">
            <v xml:space="preserve">SANTANDER PENSIONES             </v>
          </cell>
          <cell r="AK25">
            <v>8010022</v>
          </cell>
          <cell r="AL25">
            <v>7050080</v>
          </cell>
          <cell r="AM25">
            <v>1116</v>
          </cell>
        </row>
        <row r="26">
          <cell r="F26">
            <v>23</v>
          </cell>
          <cell r="G26">
            <v>2922</v>
          </cell>
          <cell r="H26" t="str">
            <v xml:space="preserve">ABANCA RF FLEXIBLE              </v>
          </cell>
          <cell r="I26">
            <v>13.2136</v>
          </cell>
          <cell r="J26" t="str">
            <v xml:space="preserve">     </v>
          </cell>
          <cell r="K26" t="str">
            <v xml:space="preserve">    </v>
          </cell>
          <cell r="L26" t="str">
            <v xml:space="preserve">     </v>
          </cell>
          <cell r="M26" t="str">
            <v xml:space="preserve">    </v>
          </cell>
          <cell r="N26">
            <v>1.08</v>
          </cell>
          <cell r="O26">
            <v>13</v>
          </cell>
          <cell r="P26">
            <v>0.39</v>
          </cell>
          <cell r="Q26">
            <v>32</v>
          </cell>
          <cell r="R26">
            <v>-0.28999999999999998</v>
          </cell>
          <cell r="S26">
            <v>41</v>
          </cell>
          <cell r="T26">
            <v>-0.76</v>
          </cell>
          <cell r="U26">
            <v>40</v>
          </cell>
          <cell r="V26">
            <v>-1.88</v>
          </cell>
          <cell r="W26">
            <v>39</v>
          </cell>
          <cell r="X26">
            <v>2.68</v>
          </cell>
          <cell r="Y26">
            <v>49</v>
          </cell>
          <cell r="Z26">
            <v>4452</v>
          </cell>
          <cell r="AA26">
            <v>589</v>
          </cell>
          <cell r="AB26">
            <v>333</v>
          </cell>
          <cell r="AC26">
            <v>761</v>
          </cell>
          <cell r="AD26">
            <v>-428</v>
          </cell>
          <cell r="AE26">
            <v>41077</v>
          </cell>
          <cell r="AF26">
            <v>-2.2200000000000002</v>
          </cell>
          <cell r="AG26">
            <v>-2.2200000000000002</v>
          </cell>
          <cell r="AH26" t="str">
            <v xml:space="preserve">ABANCA RF FLEXIBLE      </v>
          </cell>
          <cell r="AI26" t="str">
            <v xml:space="preserve">ABANCA                </v>
          </cell>
          <cell r="AJ26" t="str">
            <v xml:space="preserve">ABANCA VIDA Y PENSIONES         </v>
          </cell>
          <cell r="AK26">
            <v>8050002</v>
          </cell>
          <cell r="AL26">
            <v>7050002</v>
          </cell>
          <cell r="AM26">
            <v>847</v>
          </cell>
        </row>
        <row r="27">
          <cell r="F27">
            <v>24</v>
          </cell>
          <cell r="G27">
            <v>2599</v>
          </cell>
          <cell r="H27" t="str">
            <v xml:space="preserve">C.INGENIE.EUROBOND RF 100       </v>
          </cell>
          <cell r="I27">
            <v>7.5636000000000001</v>
          </cell>
          <cell r="J27" t="str">
            <v xml:space="preserve">     </v>
          </cell>
          <cell r="K27" t="str">
            <v xml:space="preserve">    </v>
          </cell>
          <cell r="L27" t="str">
            <v xml:space="preserve">     </v>
          </cell>
          <cell r="M27" t="str">
            <v xml:space="preserve">    </v>
          </cell>
          <cell r="N27">
            <v>0.99</v>
          </cell>
          <cell r="O27">
            <v>16</v>
          </cell>
          <cell r="P27">
            <v>0.9</v>
          </cell>
          <cell r="Q27">
            <v>23</v>
          </cell>
          <cell r="R27">
            <v>0.22</v>
          </cell>
          <cell r="S27">
            <v>25</v>
          </cell>
          <cell r="T27">
            <v>-0.54</v>
          </cell>
          <cell r="U27">
            <v>29</v>
          </cell>
          <cell r="V27">
            <v>-1.42</v>
          </cell>
          <cell r="W27">
            <v>24</v>
          </cell>
          <cell r="X27">
            <v>5.84</v>
          </cell>
          <cell r="Y27">
            <v>7</v>
          </cell>
          <cell r="Z27">
            <v>1394</v>
          </cell>
          <cell r="AA27">
            <v>132</v>
          </cell>
          <cell r="AB27">
            <v>48</v>
          </cell>
          <cell r="AC27">
            <v>322</v>
          </cell>
          <cell r="AD27">
            <v>-274</v>
          </cell>
          <cell r="AE27">
            <v>22535</v>
          </cell>
          <cell r="AF27">
            <v>-0.54</v>
          </cell>
          <cell r="AG27">
            <v>-0.54</v>
          </cell>
          <cell r="AH27" t="str">
            <v xml:space="preserve">CAJA INGENIEROS 4       </v>
          </cell>
          <cell r="AI27" t="str">
            <v xml:space="preserve">CAJA INGENIEROS       </v>
          </cell>
          <cell r="AJ27" t="str">
            <v xml:space="preserve">CAJA INGENIEROS VIDA            </v>
          </cell>
          <cell r="AK27">
            <v>8040170</v>
          </cell>
          <cell r="AL27">
            <v>7050225</v>
          </cell>
          <cell r="AM27">
            <v>839</v>
          </cell>
        </row>
        <row r="28">
          <cell r="F28">
            <v>25</v>
          </cell>
          <cell r="G28">
            <v>2913</v>
          </cell>
          <cell r="H28" t="str">
            <v xml:space="preserve">BS PLAN RENTA FIJA              </v>
          </cell>
          <cell r="I28">
            <v>7.4958999999999998</v>
          </cell>
          <cell r="J28" t="str">
            <v xml:space="preserve">     </v>
          </cell>
          <cell r="K28" t="str">
            <v xml:space="preserve">    </v>
          </cell>
          <cell r="L28" t="str">
            <v xml:space="preserve">     </v>
          </cell>
          <cell r="M28" t="str">
            <v xml:space="preserve">    </v>
          </cell>
          <cell r="N28">
            <v>0.94</v>
          </cell>
          <cell r="O28">
            <v>17</v>
          </cell>
          <cell r="P28">
            <v>1.1000000000000001</v>
          </cell>
          <cell r="Q28">
            <v>20</v>
          </cell>
          <cell r="R28">
            <v>-0.18</v>
          </cell>
          <cell r="S28">
            <v>36</v>
          </cell>
          <cell r="T28">
            <v>-1.66</v>
          </cell>
          <cell r="U28">
            <v>55</v>
          </cell>
          <cell r="V28">
            <v>-3.28</v>
          </cell>
          <cell r="W28">
            <v>52</v>
          </cell>
          <cell r="X28">
            <v>2.4500000000000002</v>
          </cell>
          <cell r="Y28">
            <v>50</v>
          </cell>
          <cell r="Z28">
            <v>30280</v>
          </cell>
          <cell r="AA28">
            <v>5857</v>
          </cell>
          <cell r="AB28">
            <v>355</v>
          </cell>
          <cell r="AC28">
            <v>688</v>
          </cell>
          <cell r="AD28">
            <v>-333</v>
          </cell>
          <cell r="AE28">
            <v>63840</v>
          </cell>
          <cell r="AF28">
            <v>3.55</v>
          </cell>
          <cell r="AG28">
            <v>3.55</v>
          </cell>
          <cell r="AH28" t="str">
            <v xml:space="preserve">FONDOATLANTICO 15       </v>
          </cell>
          <cell r="AI28" t="str">
            <v xml:space="preserve">BANCO SABADELL        </v>
          </cell>
          <cell r="AJ28" t="str">
            <v xml:space="preserve">BANSABADELL PENSIONES           </v>
          </cell>
          <cell r="AK28">
            <v>8010021</v>
          </cell>
          <cell r="AL28">
            <v>7050085</v>
          </cell>
          <cell r="AM28">
            <v>929</v>
          </cell>
        </row>
        <row r="29">
          <cell r="F29">
            <v>26</v>
          </cell>
          <cell r="G29">
            <v>6617</v>
          </cell>
          <cell r="H29" t="str">
            <v xml:space="preserve">ENGINYERS TRESOR PP             </v>
          </cell>
          <cell r="I29">
            <v>8.4389000000000003</v>
          </cell>
          <cell r="J29" t="str">
            <v xml:space="preserve">     </v>
          </cell>
          <cell r="K29" t="str">
            <v xml:space="preserve">    </v>
          </cell>
          <cell r="L29" t="str">
            <v xml:space="preserve">     </v>
          </cell>
          <cell r="M29" t="str">
            <v xml:space="preserve">    </v>
          </cell>
          <cell r="N29">
            <v>0.9</v>
          </cell>
          <cell r="O29">
            <v>18</v>
          </cell>
          <cell r="P29">
            <v>0.61</v>
          </cell>
          <cell r="Q29">
            <v>29</v>
          </cell>
          <cell r="R29">
            <v>-0.28000000000000003</v>
          </cell>
          <cell r="S29">
            <v>40</v>
          </cell>
          <cell r="T29">
            <v>-0.78</v>
          </cell>
          <cell r="U29">
            <v>41</v>
          </cell>
          <cell r="V29">
            <v>-1.99</v>
          </cell>
          <cell r="W29">
            <v>40</v>
          </cell>
          <cell r="X29">
            <v>4.79</v>
          </cell>
          <cell r="Y29">
            <v>20</v>
          </cell>
          <cell r="Z29">
            <v>30</v>
          </cell>
          <cell r="AA29" t="str">
            <v xml:space="preserve">      </v>
          </cell>
          <cell r="AB29" t="str">
            <v xml:space="preserve">      </v>
          </cell>
          <cell r="AC29">
            <v>27</v>
          </cell>
          <cell r="AD29">
            <v>-27</v>
          </cell>
          <cell r="AE29">
            <v>1116</v>
          </cell>
          <cell r="AF29">
            <v>-0.52</v>
          </cell>
          <cell r="AG29">
            <v>-0.52</v>
          </cell>
          <cell r="AH29" t="str">
            <v xml:space="preserve">ENGINYERS IND. CAT.2    </v>
          </cell>
          <cell r="AI29" t="str">
            <v>MUT.INGEN.IND.CATALUÑA</v>
          </cell>
          <cell r="AJ29" t="str">
            <v xml:space="preserve">MPS COLEGIO ING. CAT.           </v>
          </cell>
          <cell r="AK29">
            <v>8050240</v>
          </cell>
          <cell r="AL29">
            <v>7050105</v>
          </cell>
          <cell r="AM29">
            <v>606</v>
          </cell>
        </row>
        <row r="30">
          <cell r="F30">
            <v>27</v>
          </cell>
          <cell r="G30">
            <v>2758</v>
          </cell>
          <cell r="H30" t="str">
            <v xml:space="preserve">A&amp;G CONSERVADOR                 </v>
          </cell>
          <cell r="I30">
            <v>11.9339</v>
          </cell>
          <cell r="J30" t="str">
            <v xml:space="preserve">     </v>
          </cell>
          <cell r="K30" t="str">
            <v xml:space="preserve">    </v>
          </cell>
          <cell r="L30" t="str">
            <v xml:space="preserve">     </v>
          </cell>
          <cell r="M30" t="str">
            <v xml:space="preserve">    </v>
          </cell>
          <cell r="N30">
            <v>0.84</v>
          </cell>
          <cell r="O30">
            <v>21</v>
          </cell>
          <cell r="P30">
            <v>1.1000000000000001</v>
          </cell>
          <cell r="Q30">
            <v>21</v>
          </cell>
          <cell r="R30">
            <v>0.76</v>
          </cell>
          <cell r="S30">
            <v>15</v>
          </cell>
          <cell r="T30">
            <v>0.17</v>
          </cell>
          <cell r="U30">
            <v>15</v>
          </cell>
          <cell r="V30">
            <v>-1.69</v>
          </cell>
          <cell r="W30">
            <v>36</v>
          </cell>
          <cell r="X30">
            <v>6.82</v>
          </cell>
          <cell r="Y30">
            <v>4</v>
          </cell>
          <cell r="Z30">
            <v>58</v>
          </cell>
          <cell r="AA30" t="str">
            <v xml:space="preserve">      </v>
          </cell>
          <cell r="AB30">
            <v>3</v>
          </cell>
          <cell r="AC30">
            <v>57</v>
          </cell>
          <cell r="AD30">
            <v>-54</v>
          </cell>
          <cell r="AE30">
            <v>5072</v>
          </cell>
          <cell r="AF30">
            <v>2.39</v>
          </cell>
          <cell r="AG30">
            <v>2.39</v>
          </cell>
          <cell r="AH30" t="str">
            <v xml:space="preserve">STELA MARIS CONSERV.    </v>
          </cell>
          <cell r="AI30" t="str">
            <v>MUT.INGEN.IND.CATALUÑA</v>
          </cell>
          <cell r="AJ30" t="str">
            <v xml:space="preserve">MPS COLEGIO ING. CAT.           </v>
          </cell>
          <cell r="AK30">
            <v>8050240</v>
          </cell>
          <cell r="AL30">
            <v>7050105</v>
          </cell>
          <cell r="AM30">
            <v>870</v>
          </cell>
        </row>
        <row r="31">
          <cell r="F31">
            <v>28</v>
          </cell>
          <cell r="G31">
            <v>2877</v>
          </cell>
          <cell r="H31" t="str">
            <v xml:space="preserve">ASEFARMA CONSERVADOR            </v>
          </cell>
          <cell r="I31">
            <v>11.980700000000001</v>
          </cell>
          <cell r="J31" t="str">
            <v xml:space="preserve">     </v>
          </cell>
          <cell r="K31" t="str">
            <v xml:space="preserve">    </v>
          </cell>
          <cell r="L31" t="str">
            <v xml:space="preserve">     </v>
          </cell>
          <cell r="M31" t="str">
            <v xml:space="preserve">    </v>
          </cell>
          <cell r="N31">
            <v>0.84</v>
          </cell>
          <cell r="O31">
            <v>20</v>
          </cell>
          <cell r="P31">
            <v>1.1100000000000001</v>
          </cell>
          <cell r="Q31">
            <v>18</v>
          </cell>
          <cell r="R31">
            <v>0.76</v>
          </cell>
          <cell r="S31">
            <v>14</v>
          </cell>
          <cell r="T31">
            <v>0.17</v>
          </cell>
          <cell r="U31">
            <v>14</v>
          </cell>
          <cell r="V31">
            <v>-1.68</v>
          </cell>
          <cell r="W31">
            <v>35</v>
          </cell>
          <cell r="X31">
            <v>6.82</v>
          </cell>
          <cell r="Y31">
            <v>5</v>
          </cell>
          <cell r="Z31">
            <v>3</v>
          </cell>
          <cell r="AA31" t="str">
            <v xml:space="preserve">      </v>
          </cell>
          <cell r="AB31" t="str">
            <v xml:space="preserve">      </v>
          </cell>
          <cell r="AC31" t="str">
            <v xml:space="preserve">      </v>
          </cell>
          <cell r="AD31" t="str">
            <v xml:space="preserve">      </v>
          </cell>
          <cell r="AE31">
            <v>118</v>
          </cell>
          <cell r="AF31">
            <v>-32.03</v>
          </cell>
          <cell r="AG31">
            <v>-32.03</v>
          </cell>
          <cell r="AH31" t="str">
            <v xml:space="preserve">STELA MARIS CONSERV.    </v>
          </cell>
          <cell r="AI31" t="str">
            <v>MUT.INGEN.IND.CATALUÑA</v>
          </cell>
          <cell r="AJ31" t="str">
            <v xml:space="preserve">MPS COLEGIO ING. CAT.           </v>
          </cell>
          <cell r="AK31">
            <v>8050240</v>
          </cell>
          <cell r="AL31">
            <v>7050105</v>
          </cell>
          <cell r="AM31">
            <v>870</v>
          </cell>
        </row>
        <row r="32">
          <cell r="F32">
            <v>29</v>
          </cell>
          <cell r="G32">
            <v>1980</v>
          </cell>
          <cell r="H32" t="str">
            <v xml:space="preserve">MPP RENTA FIJA                  </v>
          </cell>
          <cell r="I32">
            <v>7.641</v>
          </cell>
          <cell r="J32" t="str">
            <v xml:space="preserve">     </v>
          </cell>
          <cell r="K32" t="str">
            <v xml:space="preserve">    </v>
          </cell>
          <cell r="L32" t="str">
            <v xml:space="preserve">     </v>
          </cell>
          <cell r="M32" t="str">
            <v xml:space="preserve">    </v>
          </cell>
          <cell r="N32">
            <v>0.56999999999999995</v>
          </cell>
          <cell r="O32">
            <v>26</v>
          </cell>
          <cell r="P32">
            <v>0.72</v>
          </cell>
          <cell r="Q32">
            <v>27</v>
          </cell>
          <cell r="R32">
            <v>-0.57999999999999996</v>
          </cell>
          <cell r="S32">
            <v>47</v>
          </cell>
          <cell r="T32">
            <v>-1.1100000000000001</v>
          </cell>
          <cell r="U32">
            <v>47</v>
          </cell>
          <cell r="V32">
            <v>-1.83</v>
          </cell>
          <cell r="W32">
            <v>38</v>
          </cell>
          <cell r="X32">
            <v>3.47</v>
          </cell>
          <cell r="Y32">
            <v>38</v>
          </cell>
          <cell r="Z32">
            <v>5251</v>
          </cell>
          <cell r="AA32" t="str">
            <v xml:space="preserve">      </v>
          </cell>
          <cell r="AB32">
            <v>200</v>
          </cell>
          <cell r="AC32">
            <v>564</v>
          </cell>
          <cell r="AD32">
            <v>-364</v>
          </cell>
          <cell r="AE32">
            <v>43444</v>
          </cell>
          <cell r="AF32">
            <v>-3.99</v>
          </cell>
          <cell r="AG32">
            <v>-3.99</v>
          </cell>
          <cell r="AH32" t="str">
            <v xml:space="preserve">WINTERTHUR V            </v>
          </cell>
          <cell r="AI32" t="str">
            <v xml:space="preserve">AXA PENSIONES         </v>
          </cell>
          <cell r="AJ32" t="str">
            <v xml:space="preserve">AXA PENSIONES                   </v>
          </cell>
          <cell r="AK32">
            <v>8050246</v>
          </cell>
          <cell r="AL32">
            <v>7050177</v>
          </cell>
          <cell r="AM32">
            <v>721</v>
          </cell>
        </row>
        <row r="33">
          <cell r="F33">
            <v>30</v>
          </cell>
          <cell r="G33">
            <v>4024</v>
          </cell>
          <cell r="H33" t="str">
            <v xml:space="preserve">CRONOS PREVISION RF             </v>
          </cell>
          <cell r="I33">
            <v>13.812200000000001</v>
          </cell>
          <cell r="J33" t="str">
            <v xml:space="preserve">     </v>
          </cell>
          <cell r="K33" t="str">
            <v xml:space="preserve">    </v>
          </cell>
          <cell r="L33" t="str">
            <v xml:space="preserve">     </v>
          </cell>
          <cell r="M33" t="str">
            <v xml:space="preserve">    </v>
          </cell>
          <cell r="N33" t="str">
            <v xml:space="preserve">     </v>
          </cell>
          <cell r="O33" t="str">
            <v xml:space="preserve">    </v>
          </cell>
          <cell r="P33">
            <v>1.85</v>
          </cell>
          <cell r="Q33">
            <v>4</v>
          </cell>
          <cell r="R33">
            <v>0.32</v>
          </cell>
          <cell r="S33">
            <v>22</v>
          </cell>
          <cell r="T33">
            <v>-0.6</v>
          </cell>
          <cell r="U33">
            <v>33</v>
          </cell>
          <cell r="V33">
            <v>-1.38</v>
          </cell>
          <cell r="W33">
            <v>23</v>
          </cell>
          <cell r="X33">
            <v>5.46</v>
          </cell>
          <cell r="Y33">
            <v>10</v>
          </cell>
          <cell r="Z33">
            <v>512</v>
          </cell>
          <cell r="AA33">
            <v>66</v>
          </cell>
          <cell r="AB33">
            <v>23</v>
          </cell>
          <cell r="AC33">
            <v>42</v>
          </cell>
          <cell r="AD33">
            <v>-19</v>
          </cell>
          <cell r="AE33">
            <v>14272</v>
          </cell>
          <cell r="AF33">
            <v>3.34</v>
          </cell>
          <cell r="AG33">
            <v>3.34</v>
          </cell>
          <cell r="AH33" t="str">
            <v xml:space="preserve">CRONOS PREVISION RF     </v>
          </cell>
          <cell r="AI33" t="str">
            <v>CBNK BANCO DE COLECTIV</v>
          </cell>
          <cell r="AJ33" t="str">
            <v xml:space="preserve">CBNK PENSIONES                  </v>
          </cell>
          <cell r="AK33">
            <v>8030131</v>
          </cell>
          <cell r="AL33">
            <v>7050067</v>
          </cell>
          <cell r="AM33">
            <v>816</v>
          </cell>
        </row>
        <row r="34">
          <cell r="F34">
            <v>31</v>
          </cell>
          <cell r="G34">
            <v>3424</v>
          </cell>
          <cell r="H34" t="str">
            <v xml:space="preserve">CASER RF LARGO                  </v>
          </cell>
          <cell r="I34">
            <v>8.1364999999999998</v>
          </cell>
          <cell r="J34" t="str">
            <v xml:space="preserve">     </v>
          </cell>
          <cell r="K34" t="str">
            <v xml:space="preserve">    </v>
          </cell>
          <cell r="L34" t="str">
            <v xml:space="preserve">     </v>
          </cell>
          <cell r="M34" t="str">
            <v xml:space="preserve">    </v>
          </cell>
          <cell r="N34" t="str">
            <v xml:space="preserve">     </v>
          </cell>
          <cell r="O34" t="str">
            <v xml:space="preserve">    </v>
          </cell>
          <cell r="P34">
            <v>1.82</v>
          </cell>
          <cell r="Q34">
            <v>5</v>
          </cell>
          <cell r="R34">
            <v>1.07</v>
          </cell>
          <cell r="S34">
            <v>10</v>
          </cell>
          <cell r="T34">
            <v>0.33</v>
          </cell>
          <cell r="U34">
            <v>10</v>
          </cell>
          <cell r="V34">
            <v>-0.01</v>
          </cell>
          <cell r="W34">
            <v>10</v>
          </cell>
          <cell r="X34">
            <v>4.97</v>
          </cell>
          <cell r="Y34">
            <v>18</v>
          </cell>
          <cell r="Z34">
            <v>46</v>
          </cell>
          <cell r="AA34">
            <v>2</v>
          </cell>
          <cell r="AB34" t="str">
            <v xml:space="preserve">      </v>
          </cell>
          <cell r="AC34">
            <v>1</v>
          </cell>
          <cell r="AD34">
            <v>-1</v>
          </cell>
          <cell r="AE34">
            <v>1131</v>
          </cell>
          <cell r="AF34">
            <v>41.01</v>
          </cell>
          <cell r="AG34">
            <v>41.01</v>
          </cell>
          <cell r="AH34" t="str">
            <v xml:space="preserve">AHORROPENSION CATORCE   </v>
          </cell>
          <cell r="AI34" t="str">
            <v xml:space="preserve">GRUPO CASER           </v>
          </cell>
          <cell r="AJ34" t="str">
            <v xml:space="preserve">CASER PENSIONES                 </v>
          </cell>
          <cell r="AK34">
            <v>8020070</v>
          </cell>
          <cell r="AL34">
            <v>7050219</v>
          </cell>
          <cell r="AM34">
            <v>1190</v>
          </cell>
        </row>
        <row r="35">
          <cell r="F35">
            <v>32</v>
          </cell>
          <cell r="G35">
            <v>3496</v>
          </cell>
          <cell r="H35" t="str">
            <v xml:space="preserve">CABK AMBICION FLEX.PREMI.       </v>
          </cell>
          <cell r="I35">
            <v>14.812200000000001</v>
          </cell>
          <cell r="J35" t="str">
            <v xml:space="preserve">     </v>
          </cell>
          <cell r="K35" t="str">
            <v xml:space="preserve">    </v>
          </cell>
          <cell r="L35" t="str">
            <v xml:space="preserve">     </v>
          </cell>
          <cell r="M35" t="str">
            <v xml:space="preserve">    </v>
          </cell>
          <cell r="N35" t="str">
            <v xml:space="preserve">     </v>
          </cell>
          <cell r="O35" t="str">
            <v xml:space="preserve">    </v>
          </cell>
          <cell r="P35">
            <v>1.46</v>
          </cell>
          <cell r="Q35">
            <v>13</v>
          </cell>
          <cell r="R35">
            <v>0.45</v>
          </cell>
          <cell r="S35">
            <v>19</v>
          </cell>
          <cell r="T35">
            <v>-0.45</v>
          </cell>
          <cell r="U35">
            <v>27</v>
          </cell>
          <cell r="V35">
            <v>-1.49</v>
          </cell>
          <cell r="W35">
            <v>31</v>
          </cell>
          <cell r="X35">
            <v>3.73</v>
          </cell>
          <cell r="Y35">
            <v>35</v>
          </cell>
          <cell r="Z35">
            <v>111331</v>
          </cell>
          <cell r="AA35">
            <v>9479</v>
          </cell>
          <cell r="AB35">
            <v>3936</v>
          </cell>
          <cell r="AC35">
            <v>6269</v>
          </cell>
          <cell r="AD35">
            <v>-2333</v>
          </cell>
          <cell r="AE35">
            <v>641136</v>
          </cell>
          <cell r="AF35">
            <v>-1.1599999999999999</v>
          </cell>
          <cell r="AG35">
            <v>-1.1599999999999999</v>
          </cell>
          <cell r="AH35" t="str">
            <v xml:space="preserve">PENSIONS CAIXA AMBICION </v>
          </cell>
          <cell r="AI35" t="str">
            <v xml:space="preserve">CAIXABANK             </v>
          </cell>
          <cell r="AJ35" t="str">
            <v xml:space="preserve">VIDACAIXA                       </v>
          </cell>
          <cell r="AK35">
            <v>8010091</v>
          </cell>
          <cell r="AL35">
            <v>7050021</v>
          </cell>
          <cell r="AM35">
            <v>1183</v>
          </cell>
        </row>
        <row r="36">
          <cell r="F36">
            <v>33</v>
          </cell>
          <cell r="G36">
            <v>3418</v>
          </cell>
          <cell r="H36" t="str">
            <v xml:space="preserve">CAJAMAR RENTA FIJA PP           </v>
          </cell>
          <cell r="I36">
            <v>13.288600000000001</v>
          </cell>
          <cell r="J36" t="str">
            <v xml:space="preserve">     </v>
          </cell>
          <cell r="K36" t="str">
            <v xml:space="preserve">    </v>
          </cell>
          <cell r="L36" t="str">
            <v xml:space="preserve">     </v>
          </cell>
          <cell r="M36" t="str">
            <v xml:space="preserve">    </v>
          </cell>
          <cell r="N36" t="str">
            <v xml:space="preserve">     </v>
          </cell>
          <cell r="O36" t="str">
            <v xml:space="preserve">    </v>
          </cell>
          <cell r="P36">
            <v>1.35</v>
          </cell>
          <cell r="Q36">
            <v>15</v>
          </cell>
          <cell r="R36">
            <v>0.2</v>
          </cell>
          <cell r="S36">
            <v>26</v>
          </cell>
          <cell r="T36">
            <v>-0.46</v>
          </cell>
          <cell r="U36">
            <v>28</v>
          </cell>
          <cell r="V36">
            <v>-1.77</v>
          </cell>
          <cell r="W36">
            <v>37</v>
          </cell>
          <cell r="X36">
            <v>4.3</v>
          </cell>
          <cell r="Y36">
            <v>26</v>
          </cell>
          <cell r="Z36">
            <v>33552</v>
          </cell>
          <cell r="AA36">
            <v>2910</v>
          </cell>
          <cell r="AB36">
            <v>1679</v>
          </cell>
          <cell r="AC36">
            <v>5994</v>
          </cell>
          <cell r="AD36">
            <v>-4315</v>
          </cell>
          <cell r="AE36">
            <v>304848</v>
          </cell>
          <cell r="AF36">
            <v>0.25</v>
          </cell>
          <cell r="AG36">
            <v>0.25</v>
          </cell>
          <cell r="AH36" t="str">
            <v xml:space="preserve">FONDOCAJAMAR II F.P.    </v>
          </cell>
          <cell r="AI36" t="str">
            <v xml:space="preserve">CAJAMAR VIDA          </v>
          </cell>
          <cell r="AJ36" t="str">
            <v xml:space="preserve">CAJAMAR VIDA                    </v>
          </cell>
          <cell r="AK36">
            <v>8020204</v>
          </cell>
          <cell r="AL36">
            <v>7050214</v>
          </cell>
          <cell r="AM36">
            <v>1199</v>
          </cell>
        </row>
        <row r="37">
          <cell r="F37">
            <v>34</v>
          </cell>
          <cell r="G37">
            <v>4203</v>
          </cell>
          <cell r="H37" t="str">
            <v xml:space="preserve">RENTA 4 DEUDA PUBLICA           </v>
          </cell>
          <cell r="I37">
            <v>11.277900000000001</v>
          </cell>
          <cell r="J37" t="str">
            <v xml:space="preserve">     </v>
          </cell>
          <cell r="K37" t="str">
            <v xml:space="preserve">    </v>
          </cell>
          <cell r="L37" t="str">
            <v xml:space="preserve">     </v>
          </cell>
          <cell r="M37" t="str">
            <v xml:space="preserve">    </v>
          </cell>
          <cell r="N37" t="str">
            <v xml:space="preserve">     </v>
          </cell>
          <cell r="O37" t="str">
            <v xml:space="preserve">    </v>
          </cell>
          <cell r="P37">
            <v>0.69</v>
          </cell>
          <cell r="Q37">
            <v>28</v>
          </cell>
          <cell r="R37">
            <v>0.02</v>
          </cell>
          <cell r="S37">
            <v>32</v>
          </cell>
          <cell r="T37">
            <v>-0.17</v>
          </cell>
          <cell r="U37">
            <v>19</v>
          </cell>
          <cell r="V37">
            <v>0.04</v>
          </cell>
          <cell r="W37">
            <v>8</v>
          </cell>
          <cell r="X37">
            <v>2.85</v>
          </cell>
          <cell r="Y37">
            <v>43</v>
          </cell>
          <cell r="Z37">
            <v>386</v>
          </cell>
          <cell r="AA37">
            <v>44</v>
          </cell>
          <cell r="AB37">
            <v>7</v>
          </cell>
          <cell r="AC37">
            <v>77</v>
          </cell>
          <cell r="AD37">
            <v>-70</v>
          </cell>
          <cell r="AE37">
            <v>9367</v>
          </cell>
          <cell r="AF37">
            <v>4.66</v>
          </cell>
          <cell r="AG37">
            <v>4.66</v>
          </cell>
          <cell r="AH37" t="str">
            <v xml:space="preserve">RENTPENSION VI          </v>
          </cell>
          <cell r="AI37" t="str">
            <v xml:space="preserve">RENTA 4               </v>
          </cell>
          <cell r="AJ37" t="str">
            <v xml:space="preserve">RENTA 4 PENSIONES               </v>
          </cell>
          <cell r="AK37">
            <v>8030140</v>
          </cell>
          <cell r="AL37">
            <v>7050185</v>
          </cell>
          <cell r="AM37">
            <v>1466</v>
          </cell>
        </row>
        <row r="38">
          <cell r="F38">
            <v>35</v>
          </cell>
          <cell r="G38">
            <v>3525</v>
          </cell>
          <cell r="H38" t="str">
            <v xml:space="preserve">FONDOMUTUA CONSERVADOR          </v>
          </cell>
          <cell r="I38">
            <v>11.5647</v>
          </cell>
          <cell r="J38" t="str">
            <v xml:space="preserve">     </v>
          </cell>
          <cell r="K38" t="str">
            <v xml:space="preserve">    </v>
          </cell>
          <cell r="L38" t="str">
            <v xml:space="preserve">     </v>
          </cell>
          <cell r="M38" t="str">
            <v xml:space="preserve">    </v>
          </cell>
          <cell r="N38" t="str">
            <v xml:space="preserve">     </v>
          </cell>
          <cell r="O38" t="str">
            <v xml:space="preserve">    </v>
          </cell>
          <cell r="P38">
            <v>0.6</v>
          </cell>
          <cell r="Q38">
            <v>30</v>
          </cell>
          <cell r="R38">
            <v>-0.34</v>
          </cell>
          <cell r="S38">
            <v>43</v>
          </cell>
          <cell r="T38">
            <v>-0.69</v>
          </cell>
          <cell r="U38">
            <v>38</v>
          </cell>
          <cell r="V38">
            <v>0.35</v>
          </cell>
          <cell r="W38">
            <v>4</v>
          </cell>
          <cell r="X38">
            <v>6.37</v>
          </cell>
          <cell r="Y38">
            <v>6</v>
          </cell>
          <cell r="Z38">
            <v>394</v>
          </cell>
          <cell r="AA38">
            <v>44</v>
          </cell>
          <cell r="AB38">
            <v>16</v>
          </cell>
          <cell r="AC38">
            <v>43</v>
          </cell>
          <cell r="AD38">
            <v>-27</v>
          </cell>
          <cell r="AE38">
            <v>15440</v>
          </cell>
          <cell r="AF38">
            <v>15.85</v>
          </cell>
          <cell r="AG38">
            <v>15.85</v>
          </cell>
          <cell r="AH38" t="str">
            <v xml:space="preserve">FONDOMUTUA CONSERVAD.   </v>
          </cell>
          <cell r="AI38" t="str">
            <v xml:space="preserve">MUTUA MADRILEÑA       </v>
          </cell>
          <cell r="AJ38" t="str">
            <v xml:space="preserve">MUTUACTIVOS PENSIONES           </v>
          </cell>
          <cell r="AK38">
            <v>8050272</v>
          </cell>
          <cell r="AL38">
            <v>7050135</v>
          </cell>
          <cell r="AM38">
            <v>1237</v>
          </cell>
        </row>
        <row r="39">
          <cell r="F39">
            <v>36</v>
          </cell>
          <cell r="G39">
            <v>4150</v>
          </cell>
          <cell r="H39" t="str">
            <v xml:space="preserve">MARCH BONOS                     </v>
          </cell>
          <cell r="I39">
            <v>7.2511000000000001</v>
          </cell>
          <cell r="J39" t="str">
            <v xml:space="preserve">     </v>
          </cell>
          <cell r="K39" t="str">
            <v xml:space="preserve">    </v>
          </cell>
          <cell r="L39" t="str">
            <v xml:space="preserve">     </v>
          </cell>
          <cell r="M39" t="str">
            <v xml:space="preserve">    </v>
          </cell>
          <cell r="N39" t="str">
            <v xml:space="preserve">     </v>
          </cell>
          <cell r="O39" t="str">
            <v xml:space="preserve">    </v>
          </cell>
          <cell r="P39">
            <v>-2.04</v>
          </cell>
          <cell r="Q39">
            <v>34</v>
          </cell>
          <cell r="R39">
            <v>-3.91</v>
          </cell>
          <cell r="S39">
            <v>49</v>
          </cell>
          <cell r="T39">
            <v>-4.51</v>
          </cell>
          <cell r="U39">
            <v>57</v>
          </cell>
          <cell r="V39">
            <v>-3.87</v>
          </cell>
          <cell r="W39">
            <v>53</v>
          </cell>
          <cell r="X39">
            <v>0.02</v>
          </cell>
          <cell r="Y39">
            <v>60</v>
          </cell>
          <cell r="Z39">
            <v>33</v>
          </cell>
          <cell r="AA39" t="str">
            <v xml:space="preserve">      </v>
          </cell>
          <cell r="AB39">
            <v>1</v>
          </cell>
          <cell r="AC39" t="str">
            <v xml:space="preserve">      </v>
          </cell>
          <cell r="AD39">
            <v>1</v>
          </cell>
          <cell r="AE39">
            <v>309</v>
          </cell>
          <cell r="AF39">
            <v>9.4600000000000009</v>
          </cell>
          <cell r="AG39">
            <v>9.4600000000000009</v>
          </cell>
          <cell r="AH39" t="str">
            <v xml:space="preserve">MARCH BONOS             </v>
          </cell>
          <cell r="AI39" t="str">
            <v xml:space="preserve">GRUPO MARCH           </v>
          </cell>
          <cell r="AJ39" t="str">
            <v xml:space="preserve">MARCH G§ PENSIONES              </v>
          </cell>
          <cell r="AK39">
            <v>8010013</v>
          </cell>
          <cell r="AL39">
            <v>7050197</v>
          </cell>
          <cell r="AM39">
            <v>1469</v>
          </cell>
        </row>
        <row r="40">
          <cell r="F40">
            <v>37</v>
          </cell>
          <cell r="G40">
            <v>4922</v>
          </cell>
          <cell r="H40" t="str">
            <v xml:space="preserve">PLANCAIXA PROYECCION 2029       </v>
          </cell>
          <cell r="I40">
            <v>14.0746</v>
          </cell>
          <cell r="J40" t="str">
            <v xml:space="preserve">     </v>
          </cell>
          <cell r="K40" t="str">
            <v xml:space="preserve">    </v>
          </cell>
          <cell r="L40" t="str">
            <v xml:space="preserve">     </v>
          </cell>
          <cell r="M40" t="str">
            <v xml:space="preserve">    </v>
          </cell>
          <cell r="N40" t="str">
            <v xml:space="preserve">     </v>
          </cell>
          <cell r="O40" t="str">
            <v xml:space="preserve">    </v>
          </cell>
          <cell r="P40" t="str">
            <v xml:space="preserve">     </v>
          </cell>
          <cell r="Q40" t="str">
            <v xml:space="preserve">    </v>
          </cell>
          <cell r="R40">
            <v>3.04</v>
          </cell>
          <cell r="S40">
            <v>1</v>
          </cell>
          <cell r="T40">
            <v>-1.38</v>
          </cell>
          <cell r="U40">
            <v>51</v>
          </cell>
          <cell r="V40">
            <v>-4.66</v>
          </cell>
          <cell r="W40">
            <v>58</v>
          </cell>
          <cell r="X40">
            <v>2.91</v>
          </cell>
          <cell r="Y40">
            <v>41</v>
          </cell>
          <cell r="Z40">
            <v>1961</v>
          </cell>
          <cell r="AA40">
            <v>22</v>
          </cell>
          <cell r="AB40">
            <v>99</v>
          </cell>
          <cell r="AC40">
            <v>23</v>
          </cell>
          <cell r="AD40">
            <v>76</v>
          </cell>
          <cell r="AE40">
            <v>24228</v>
          </cell>
          <cell r="AF40">
            <v>-4.58</v>
          </cell>
          <cell r="AG40">
            <v>-4.58</v>
          </cell>
          <cell r="AH40" t="str">
            <v xml:space="preserve">PENSIONS CAIXA G§ 50    </v>
          </cell>
          <cell r="AI40" t="str">
            <v xml:space="preserve">CAIXABANK             </v>
          </cell>
          <cell r="AJ40" t="str">
            <v xml:space="preserve">VIDACAIXA                       </v>
          </cell>
          <cell r="AK40">
            <v>8010091</v>
          </cell>
          <cell r="AL40">
            <v>7050021</v>
          </cell>
          <cell r="AM40">
            <v>485</v>
          </cell>
        </row>
        <row r="41">
          <cell r="F41">
            <v>38</v>
          </cell>
          <cell r="G41">
            <v>4833</v>
          </cell>
          <cell r="H41" t="str">
            <v xml:space="preserve">PLANCAIXA FUTURO 2026           </v>
          </cell>
          <cell r="I41">
            <v>16.373200000000001</v>
          </cell>
          <cell r="J41" t="str">
            <v xml:space="preserve">     </v>
          </cell>
          <cell r="K41" t="str">
            <v xml:space="preserve">    </v>
          </cell>
          <cell r="L41" t="str">
            <v xml:space="preserve">     </v>
          </cell>
          <cell r="M41" t="str">
            <v xml:space="preserve">    </v>
          </cell>
          <cell r="N41" t="str">
            <v xml:space="preserve">     </v>
          </cell>
          <cell r="O41" t="str">
            <v xml:space="preserve">    </v>
          </cell>
          <cell r="P41" t="str">
            <v xml:space="preserve">     </v>
          </cell>
          <cell r="Q41" t="str">
            <v xml:space="preserve">    </v>
          </cell>
          <cell r="R41">
            <v>3.01</v>
          </cell>
          <cell r="S41">
            <v>2</v>
          </cell>
          <cell r="T41">
            <v>-0.9</v>
          </cell>
          <cell r="U41">
            <v>43</v>
          </cell>
          <cell r="V41">
            <v>-2.98</v>
          </cell>
          <cell r="W41">
            <v>48</v>
          </cell>
          <cell r="X41">
            <v>2.87</v>
          </cell>
          <cell r="Y41">
            <v>42</v>
          </cell>
          <cell r="Z41">
            <v>797</v>
          </cell>
          <cell r="AA41">
            <v>17</v>
          </cell>
          <cell r="AB41" t="str">
            <v xml:space="preserve">      </v>
          </cell>
          <cell r="AC41">
            <v>28</v>
          </cell>
          <cell r="AD41">
            <v>-28</v>
          </cell>
          <cell r="AE41">
            <v>7701</v>
          </cell>
          <cell r="AF41">
            <v>-1.93</v>
          </cell>
          <cell r="AG41">
            <v>-1.93</v>
          </cell>
          <cell r="AH41" t="str">
            <v xml:space="preserve">PENSIONS CAIXA 122      </v>
          </cell>
          <cell r="AI41" t="str">
            <v xml:space="preserve">CAIXABANK             </v>
          </cell>
          <cell r="AJ41" t="str">
            <v xml:space="preserve">VIDACAIXA                       </v>
          </cell>
          <cell r="AK41">
            <v>8010091</v>
          </cell>
          <cell r="AL41">
            <v>7050021</v>
          </cell>
          <cell r="AM41">
            <v>1562</v>
          </cell>
        </row>
        <row r="42">
          <cell r="F42">
            <v>39</v>
          </cell>
          <cell r="G42">
            <v>4875</v>
          </cell>
          <cell r="H42" t="str">
            <v xml:space="preserve">PLANCAIXA FUTURO 170            </v>
          </cell>
          <cell r="I42">
            <v>16.470700000000001</v>
          </cell>
          <cell r="J42" t="str">
            <v xml:space="preserve">     </v>
          </cell>
          <cell r="K42" t="str">
            <v xml:space="preserve">    </v>
          </cell>
          <cell r="L42" t="str">
            <v xml:space="preserve">     </v>
          </cell>
          <cell r="M42" t="str">
            <v xml:space="preserve">    </v>
          </cell>
          <cell r="N42" t="str">
            <v xml:space="preserve">     </v>
          </cell>
          <cell r="O42" t="str">
            <v xml:space="preserve">    </v>
          </cell>
          <cell r="P42" t="str">
            <v xml:space="preserve">     </v>
          </cell>
          <cell r="Q42" t="str">
            <v xml:space="preserve">    </v>
          </cell>
          <cell r="R42">
            <v>2.83</v>
          </cell>
          <cell r="S42">
            <v>3</v>
          </cell>
          <cell r="T42">
            <v>-0.89</v>
          </cell>
          <cell r="U42">
            <v>42</v>
          </cell>
          <cell r="V42">
            <v>-2.99</v>
          </cell>
          <cell r="W42">
            <v>49</v>
          </cell>
          <cell r="X42">
            <v>2.81</v>
          </cell>
          <cell r="Y42">
            <v>45</v>
          </cell>
          <cell r="Z42">
            <v>621</v>
          </cell>
          <cell r="AA42">
            <v>13</v>
          </cell>
          <cell r="AB42" t="str">
            <v xml:space="preserve">      </v>
          </cell>
          <cell r="AC42">
            <v>37</v>
          </cell>
          <cell r="AD42">
            <v>-37</v>
          </cell>
          <cell r="AE42">
            <v>6857</v>
          </cell>
          <cell r="AF42">
            <v>-2.5299999999999998</v>
          </cell>
          <cell r="AG42">
            <v>-2.5299999999999998</v>
          </cell>
          <cell r="AH42" t="str">
            <v xml:space="preserve">PENSIONS CAIXA 128      </v>
          </cell>
          <cell r="AI42" t="str">
            <v xml:space="preserve">CAIXABANK             </v>
          </cell>
          <cell r="AJ42" t="str">
            <v xml:space="preserve">VIDACAIXA                       </v>
          </cell>
          <cell r="AK42">
            <v>8010091</v>
          </cell>
          <cell r="AL42">
            <v>7050021</v>
          </cell>
          <cell r="AM42">
            <v>728</v>
          </cell>
        </row>
        <row r="43">
          <cell r="F43">
            <v>40</v>
          </cell>
          <cell r="G43">
            <v>4890</v>
          </cell>
          <cell r="H43" t="str">
            <v xml:space="preserve">PLANCAIXA FUTURO 160            </v>
          </cell>
          <cell r="I43">
            <v>15.7034</v>
          </cell>
          <cell r="J43" t="str">
            <v xml:space="preserve">     </v>
          </cell>
          <cell r="K43" t="str">
            <v xml:space="preserve">    </v>
          </cell>
          <cell r="L43" t="str">
            <v xml:space="preserve">     </v>
          </cell>
          <cell r="M43" t="str">
            <v xml:space="preserve">    </v>
          </cell>
          <cell r="N43" t="str">
            <v xml:space="preserve">     </v>
          </cell>
          <cell r="O43" t="str">
            <v xml:space="preserve">    </v>
          </cell>
          <cell r="P43" t="str">
            <v xml:space="preserve">     </v>
          </cell>
          <cell r="Q43" t="str">
            <v xml:space="preserve">    </v>
          </cell>
          <cell r="R43">
            <v>2.83</v>
          </cell>
          <cell r="S43">
            <v>4</v>
          </cell>
          <cell r="T43">
            <v>-0.92</v>
          </cell>
          <cell r="U43">
            <v>44</v>
          </cell>
          <cell r="V43">
            <v>-2.96</v>
          </cell>
          <cell r="W43">
            <v>47</v>
          </cell>
          <cell r="X43">
            <v>2.81</v>
          </cell>
          <cell r="Y43">
            <v>46</v>
          </cell>
          <cell r="Z43">
            <v>276</v>
          </cell>
          <cell r="AA43">
            <v>10</v>
          </cell>
          <cell r="AB43">
            <v>3</v>
          </cell>
          <cell r="AC43">
            <v>222</v>
          </cell>
          <cell r="AD43">
            <v>-219</v>
          </cell>
          <cell r="AE43">
            <v>3750</v>
          </cell>
          <cell r="AF43">
            <v>-7.05</v>
          </cell>
          <cell r="AG43">
            <v>-7.05</v>
          </cell>
          <cell r="AH43" t="str">
            <v xml:space="preserve">PENSIONS CAIXA 130      </v>
          </cell>
          <cell r="AI43" t="str">
            <v xml:space="preserve">CAIXABANK             </v>
          </cell>
          <cell r="AJ43" t="str">
            <v xml:space="preserve">VIDACAIXA                       </v>
          </cell>
          <cell r="AK43">
            <v>8010091</v>
          </cell>
          <cell r="AL43">
            <v>7050021</v>
          </cell>
          <cell r="AM43">
            <v>727</v>
          </cell>
        </row>
        <row r="44">
          <cell r="F44">
            <v>41</v>
          </cell>
          <cell r="G44">
            <v>4545</v>
          </cell>
          <cell r="H44" t="str">
            <v xml:space="preserve">SANTA LUCIA VIDA EMPL.RF        </v>
          </cell>
          <cell r="I44">
            <v>1.3648</v>
          </cell>
          <cell r="J44" t="str">
            <v xml:space="preserve">     </v>
          </cell>
          <cell r="K44" t="str">
            <v xml:space="preserve">    </v>
          </cell>
          <cell r="L44" t="str">
            <v xml:space="preserve">     </v>
          </cell>
          <cell r="M44" t="str">
            <v xml:space="preserve">    </v>
          </cell>
          <cell r="N44" t="str">
            <v xml:space="preserve">     </v>
          </cell>
          <cell r="O44" t="str">
            <v xml:space="preserve">    </v>
          </cell>
          <cell r="P44" t="str">
            <v xml:space="preserve">     </v>
          </cell>
          <cell r="Q44" t="str">
            <v xml:space="preserve">    </v>
          </cell>
          <cell r="R44">
            <v>1.61</v>
          </cell>
          <cell r="S44">
            <v>6</v>
          </cell>
          <cell r="T44">
            <v>0.97</v>
          </cell>
          <cell r="U44">
            <v>4</v>
          </cell>
          <cell r="V44">
            <v>-0.38</v>
          </cell>
          <cell r="W44">
            <v>12</v>
          </cell>
          <cell r="X44">
            <v>5.79</v>
          </cell>
          <cell r="Y44">
            <v>8</v>
          </cell>
          <cell r="Z44">
            <v>22</v>
          </cell>
          <cell r="AA44">
            <v>1</v>
          </cell>
          <cell r="AB44">
            <v>3</v>
          </cell>
          <cell r="AC44" t="str">
            <v xml:space="preserve">      </v>
          </cell>
          <cell r="AD44">
            <v>3</v>
          </cell>
          <cell r="AE44">
            <v>333</v>
          </cell>
          <cell r="AF44">
            <v>0.9</v>
          </cell>
          <cell r="AG44">
            <v>0.9</v>
          </cell>
          <cell r="AH44" t="str">
            <v xml:space="preserve">SANTALUCIA FONDO RF     </v>
          </cell>
          <cell r="AI44" t="str">
            <v xml:space="preserve">SANTALUCIA            </v>
          </cell>
          <cell r="AJ44" t="str">
            <v xml:space="preserve">SANTA LUCIA SA SEG Y REA        </v>
          </cell>
          <cell r="AK44">
            <v>8050252</v>
          </cell>
          <cell r="AL44">
            <v>7050240</v>
          </cell>
          <cell r="AM44">
            <v>360</v>
          </cell>
        </row>
        <row r="45">
          <cell r="F45">
            <v>42</v>
          </cell>
          <cell r="G45">
            <v>4222</v>
          </cell>
          <cell r="H45" t="str">
            <v xml:space="preserve">CASER DEUDA PUBLICA             </v>
          </cell>
          <cell r="I45">
            <v>8.6029</v>
          </cell>
          <cell r="J45" t="str">
            <v xml:space="preserve">     </v>
          </cell>
          <cell r="K45" t="str">
            <v xml:space="preserve">    </v>
          </cell>
          <cell r="L45" t="str">
            <v xml:space="preserve">     </v>
          </cell>
          <cell r="M45" t="str">
            <v xml:space="preserve">    </v>
          </cell>
          <cell r="N45" t="str">
            <v xml:space="preserve">     </v>
          </cell>
          <cell r="O45" t="str">
            <v xml:space="preserve">    </v>
          </cell>
          <cell r="P45" t="str">
            <v xml:space="preserve">     </v>
          </cell>
          <cell r="Q45" t="str">
            <v xml:space="preserve">    </v>
          </cell>
          <cell r="R45">
            <v>1.28</v>
          </cell>
          <cell r="S45">
            <v>7</v>
          </cell>
          <cell r="T45">
            <v>0.4</v>
          </cell>
          <cell r="U45">
            <v>7</v>
          </cell>
          <cell r="V45">
            <v>0.08</v>
          </cell>
          <cell r="W45">
            <v>6</v>
          </cell>
          <cell r="X45">
            <v>5.08</v>
          </cell>
          <cell r="Y45">
            <v>15</v>
          </cell>
          <cell r="Z45">
            <v>4</v>
          </cell>
          <cell r="AA45" t="str">
            <v xml:space="preserve">      </v>
          </cell>
          <cell r="AB45" t="str">
            <v xml:space="preserve">      </v>
          </cell>
          <cell r="AC45" t="str">
            <v xml:space="preserve">      </v>
          </cell>
          <cell r="AD45" t="str">
            <v xml:space="preserve">      </v>
          </cell>
          <cell r="AE45">
            <v>1</v>
          </cell>
          <cell r="AF45">
            <v>0.75</v>
          </cell>
          <cell r="AG45">
            <v>0.75</v>
          </cell>
          <cell r="AH45" t="str">
            <v xml:space="preserve">AHORROPENSION CATORCE   </v>
          </cell>
          <cell r="AI45" t="str">
            <v xml:space="preserve">GRUPO CASER           </v>
          </cell>
          <cell r="AJ45" t="str">
            <v xml:space="preserve">CASER PENSIONES                 </v>
          </cell>
          <cell r="AK45">
            <v>8020070</v>
          </cell>
          <cell r="AL45">
            <v>7050219</v>
          </cell>
          <cell r="AM45">
            <v>1190</v>
          </cell>
        </row>
        <row r="46">
          <cell r="F46">
            <v>43</v>
          </cell>
          <cell r="G46">
            <v>4804</v>
          </cell>
          <cell r="H46" t="str">
            <v xml:space="preserve">PSN PENS.R.FIJA CONFIANZA       </v>
          </cell>
          <cell r="I46">
            <v>11.361000000000001</v>
          </cell>
          <cell r="J46" t="str">
            <v xml:space="preserve">     </v>
          </cell>
          <cell r="K46" t="str">
            <v xml:space="preserve">    </v>
          </cell>
          <cell r="L46" t="str">
            <v xml:space="preserve">     </v>
          </cell>
          <cell r="M46" t="str">
            <v xml:space="preserve">    </v>
          </cell>
          <cell r="N46" t="str">
            <v xml:space="preserve">     </v>
          </cell>
          <cell r="O46" t="str">
            <v xml:space="preserve">    </v>
          </cell>
          <cell r="P46" t="str">
            <v xml:space="preserve">     </v>
          </cell>
          <cell r="Q46" t="str">
            <v xml:space="preserve">    </v>
          </cell>
          <cell r="R46">
            <v>1.23</v>
          </cell>
          <cell r="S46">
            <v>8</v>
          </cell>
          <cell r="T46">
            <v>0.88</v>
          </cell>
          <cell r="U46">
            <v>5</v>
          </cell>
          <cell r="V46">
            <v>1.59</v>
          </cell>
          <cell r="W46">
            <v>2</v>
          </cell>
          <cell r="X46">
            <v>3.88</v>
          </cell>
          <cell r="Y46">
            <v>32</v>
          </cell>
          <cell r="Z46">
            <v>348</v>
          </cell>
          <cell r="AA46">
            <v>25</v>
          </cell>
          <cell r="AB46">
            <v>4</v>
          </cell>
          <cell r="AC46">
            <v>3</v>
          </cell>
          <cell r="AD46">
            <v>1</v>
          </cell>
          <cell r="AE46">
            <v>2408</v>
          </cell>
          <cell r="AF46">
            <v>11.37</v>
          </cell>
          <cell r="AG46">
            <v>11.37</v>
          </cell>
          <cell r="AH46" t="str">
            <v xml:space="preserve">PSN PERSONAL RENTA FIJA </v>
          </cell>
          <cell r="AI46" t="str">
            <v xml:space="preserve">P.S.N.                </v>
          </cell>
          <cell r="AJ46" t="str">
            <v xml:space="preserve">PREVISION SANIT. NAC.           </v>
          </cell>
          <cell r="AK46">
            <v>8050279</v>
          </cell>
          <cell r="AL46">
            <v>7050148</v>
          </cell>
          <cell r="AM46">
            <v>1879</v>
          </cell>
        </row>
        <row r="47">
          <cell r="F47">
            <v>44</v>
          </cell>
          <cell r="G47">
            <v>4582</v>
          </cell>
          <cell r="H47" t="str">
            <v xml:space="preserve">IBERC.DE PENS.HORIZ.2028        </v>
          </cell>
          <cell r="I47">
            <v>13.672000000000001</v>
          </cell>
          <cell r="J47" t="str">
            <v xml:space="preserve">     </v>
          </cell>
          <cell r="K47" t="str">
            <v xml:space="preserve">    </v>
          </cell>
          <cell r="L47" t="str">
            <v xml:space="preserve">     </v>
          </cell>
          <cell r="M47" t="str">
            <v xml:space="preserve">    </v>
          </cell>
          <cell r="N47" t="str">
            <v xml:space="preserve">     </v>
          </cell>
          <cell r="O47" t="str">
            <v xml:space="preserve">    </v>
          </cell>
          <cell r="P47" t="str">
            <v xml:space="preserve">     </v>
          </cell>
          <cell r="Q47" t="str">
            <v xml:space="preserve">    </v>
          </cell>
          <cell r="R47">
            <v>1.1499999999999999</v>
          </cell>
          <cell r="S47">
            <v>9</v>
          </cell>
          <cell r="T47">
            <v>0.6</v>
          </cell>
          <cell r="U47">
            <v>6</v>
          </cell>
          <cell r="V47">
            <v>-4.1399999999999997</v>
          </cell>
          <cell r="W47">
            <v>56</v>
          </cell>
          <cell r="X47">
            <v>3.78</v>
          </cell>
          <cell r="Y47">
            <v>33</v>
          </cell>
          <cell r="Z47">
            <v>3478</v>
          </cell>
          <cell r="AA47">
            <v>337</v>
          </cell>
          <cell r="AB47">
            <v>73</v>
          </cell>
          <cell r="AC47">
            <v>242</v>
          </cell>
          <cell r="AD47">
            <v>-169</v>
          </cell>
          <cell r="AE47">
            <v>59444</v>
          </cell>
          <cell r="AF47">
            <v>9.7100000000000009</v>
          </cell>
          <cell r="AG47">
            <v>9.7100000000000009</v>
          </cell>
          <cell r="AH47" t="str">
            <v xml:space="preserve">IBERCAJA PENS.PORVENIR  </v>
          </cell>
          <cell r="AI47" t="str">
            <v xml:space="preserve">IBERCAJA              </v>
          </cell>
          <cell r="AJ47" t="str">
            <v xml:space="preserve">IBERCAJA PENSION                </v>
          </cell>
          <cell r="AK47">
            <v>8020089</v>
          </cell>
          <cell r="AL47">
            <v>7050079</v>
          </cell>
          <cell r="AM47">
            <v>1613</v>
          </cell>
        </row>
        <row r="48">
          <cell r="F48">
            <v>45</v>
          </cell>
          <cell r="G48">
            <v>4735</v>
          </cell>
          <cell r="H48" t="str">
            <v xml:space="preserve">IBERC.PENS.HORIZONTE 2024       </v>
          </cell>
          <cell r="I48">
            <v>12.9764</v>
          </cell>
          <cell r="J48" t="str">
            <v xml:space="preserve">     </v>
          </cell>
          <cell r="K48" t="str">
            <v xml:space="preserve">    </v>
          </cell>
          <cell r="L48" t="str">
            <v xml:space="preserve">     </v>
          </cell>
          <cell r="M48" t="str">
            <v xml:space="preserve">    </v>
          </cell>
          <cell r="N48" t="str">
            <v xml:space="preserve">     </v>
          </cell>
          <cell r="O48" t="str">
            <v xml:space="preserve">    </v>
          </cell>
          <cell r="P48" t="str">
            <v xml:space="preserve">     </v>
          </cell>
          <cell r="Q48" t="str">
            <v xml:space="preserve">    </v>
          </cell>
          <cell r="R48">
            <v>0.81</v>
          </cell>
          <cell r="S48">
            <v>12</v>
          </cell>
          <cell r="T48">
            <v>0.25</v>
          </cell>
          <cell r="U48">
            <v>12</v>
          </cell>
          <cell r="V48">
            <v>-1.56</v>
          </cell>
          <cell r="W48">
            <v>33</v>
          </cell>
          <cell r="X48">
            <v>2.13</v>
          </cell>
          <cell r="Y48">
            <v>52</v>
          </cell>
          <cell r="Z48">
            <v>3759</v>
          </cell>
          <cell r="AA48">
            <v>603</v>
          </cell>
          <cell r="AB48">
            <v>47</v>
          </cell>
          <cell r="AC48">
            <v>474</v>
          </cell>
          <cell r="AD48">
            <v>-427</v>
          </cell>
          <cell r="AE48">
            <v>54296</v>
          </cell>
          <cell r="AF48">
            <v>5.59</v>
          </cell>
          <cell r="AG48">
            <v>5.59</v>
          </cell>
          <cell r="AH48" t="str">
            <v xml:space="preserve">IBERCAJA PENS.DESTINO   </v>
          </cell>
          <cell r="AI48" t="str">
            <v xml:space="preserve">IBERCAJA              </v>
          </cell>
          <cell r="AJ48" t="str">
            <v xml:space="preserve">IBERCAJA PENSION                </v>
          </cell>
          <cell r="AK48">
            <v>8020089</v>
          </cell>
          <cell r="AL48">
            <v>7050079</v>
          </cell>
          <cell r="AM48">
            <v>1277</v>
          </cell>
        </row>
        <row r="49">
          <cell r="F49">
            <v>46</v>
          </cell>
          <cell r="G49">
            <v>4870</v>
          </cell>
          <cell r="H49" t="str">
            <v xml:space="preserve">PELAYO VIDA RENTA FIJA          </v>
          </cell>
          <cell r="I49">
            <v>11.0603</v>
          </cell>
          <cell r="J49" t="str">
            <v xml:space="preserve">     </v>
          </cell>
          <cell r="K49" t="str">
            <v xml:space="preserve">    </v>
          </cell>
          <cell r="L49" t="str">
            <v xml:space="preserve">     </v>
          </cell>
          <cell r="M49" t="str">
            <v xml:space="preserve">    </v>
          </cell>
          <cell r="N49" t="str">
            <v xml:space="preserve">     </v>
          </cell>
          <cell r="O49" t="str">
            <v xml:space="preserve">    </v>
          </cell>
          <cell r="P49" t="str">
            <v xml:space="preserve">     </v>
          </cell>
          <cell r="Q49" t="str">
            <v xml:space="preserve">    </v>
          </cell>
          <cell r="R49">
            <v>0.78</v>
          </cell>
          <cell r="S49">
            <v>13</v>
          </cell>
          <cell r="T49">
            <v>0.4</v>
          </cell>
          <cell r="U49">
            <v>8</v>
          </cell>
          <cell r="V49">
            <v>-0.95</v>
          </cell>
          <cell r="W49">
            <v>15</v>
          </cell>
          <cell r="X49">
            <v>5.18</v>
          </cell>
          <cell r="Y49">
            <v>13</v>
          </cell>
          <cell r="Z49">
            <v>44</v>
          </cell>
          <cell r="AA49">
            <v>5</v>
          </cell>
          <cell r="AB49">
            <v>3</v>
          </cell>
          <cell r="AC49">
            <v>9</v>
          </cell>
          <cell r="AD49">
            <v>-6</v>
          </cell>
          <cell r="AE49">
            <v>362</v>
          </cell>
          <cell r="AF49">
            <v>-1.45</v>
          </cell>
          <cell r="AG49">
            <v>-1.45</v>
          </cell>
          <cell r="AH49" t="str">
            <v xml:space="preserve">SANTALUCIA FONDO RF     </v>
          </cell>
          <cell r="AI49" t="str">
            <v xml:space="preserve">SANTALUCIA            </v>
          </cell>
          <cell r="AJ49" t="str">
            <v xml:space="preserve">SANTA LUCIA SA SEG Y REA        </v>
          </cell>
          <cell r="AK49">
            <v>8050252</v>
          </cell>
          <cell r="AL49">
            <v>7050240</v>
          </cell>
          <cell r="AM49">
            <v>360</v>
          </cell>
        </row>
        <row r="50">
          <cell r="F50">
            <v>47</v>
          </cell>
          <cell r="G50">
            <v>4755</v>
          </cell>
          <cell r="H50" t="str">
            <v xml:space="preserve">ARQUIA B. PLAN OBJ.2024         </v>
          </cell>
          <cell r="I50">
            <v>129.33699999999999</v>
          </cell>
          <cell r="J50" t="str">
            <v xml:space="preserve">     </v>
          </cell>
          <cell r="K50" t="str">
            <v xml:space="preserve">    </v>
          </cell>
          <cell r="L50" t="str">
            <v xml:space="preserve">     </v>
          </cell>
          <cell r="M50" t="str">
            <v xml:space="preserve">    </v>
          </cell>
          <cell r="N50" t="str">
            <v xml:space="preserve">     </v>
          </cell>
          <cell r="O50" t="str">
            <v xml:space="preserve">    </v>
          </cell>
          <cell r="P50" t="str">
            <v xml:space="preserve">     </v>
          </cell>
          <cell r="Q50" t="str">
            <v xml:space="preserve">    </v>
          </cell>
          <cell r="R50">
            <v>0.59</v>
          </cell>
          <cell r="S50">
            <v>16</v>
          </cell>
          <cell r="T50">
            <v>0.32</v>
          </cell>
          <cell r="U50">
            <v>11</v>
          </cell>
          <cell r="V50">
            <v>-0.61</v>
          </cell>
          <cell r="W50">
            <v>13</v>
          </cell>
          <cell r="X50">
            <v>5.51</v>
          </cell>
          <cell r="Y50">
            <v>9</v>
          </cell>
          <cell r="Z50">
            <v>235</v>
          </cell>
          <cell r="AA50">
            <v>17</v>
          </cell>
          <cell r="AB50">
            <v>3</v>
          </cell>
          <cell r="AC50">
            <v>21</v>
          </cell>
          <cell r="AD50">
            <v>-18</v>
          </cell>
          <cell r="AE50">
            <v>4133</v>
          </cell>
          <cell r="AF50">
            <v>-0.9</v>
          </cell>
          <cell r="AG50">
            <v>-0.9</v>
          </cell>
          <cell r="AH50" t="str">
            <v xml:space="preserve">ARQUIDOS ESTABILI.III   </v>
          </cell>
          <cell r="AI50" t="str">
            <v xml:space="preserve">ARQUIA BANCA          </v>
          </cell>
          <cell r="AJ50" t="str">
            <v xml:space="preserve">ARQUIPENSIONES                  </v>
          </cell>
          <cell r="AK50">
            <v>8040162</v>
          </cell>
          <cell r="AL50">
            <v>7050137</v>
          </cell>
          <cell r="AM50">
            <v>1807</v>
          </cell>
        </row>
        <row r="51">
          <cell r="F51">
            <v>48</v>
          </cell>
          <cell r="G51">
            <v>4215</v>
          </cell>
          <cell r="H51" t="str">
            <v xml:space="preserve">PP BANCA PUEYO DEUDA PUBLICA    </v>
          </cell>
          <cell r="I51">
            <v>11.277900000000001</v>
          </cell>
          <cell r="J51" t="str">
            <v xml:space="preserve">     </v>
          </cell>
          <cell r="K51" t="str">
            <v xml:space="preserve">    </v>
          </cell>
          <cell r="L51" t="str">
            <v xml:space="preserve">     </v>
          </cell>
          <cell r="M51" t="str">
            <v xml:space="preserve">    </v>
          </cell>
          <cell r="N51" t="str">
            <v xml:space="preserve">     </v>
          </cell>
          <cell r="O51" t="str">
            <v xml:space="preserve">    </v>
          </cell>
          <cell r="P51" t="str">
            <v xml:space="preserve">     </v>
          </cell>
          <cell r="Q51" t="str">
            <v xml:space="preserve">    </v>
          </cell>
          <cell r="R51">
            <v>0.02</v>
          </cell>
          <cell r="S51">
            <v>33</v>
          </cell>
          <cell r="T51">
            <v>-0.17</v>
          </cell>
          <cell r="U51">
            <v>20</v>
          </cell>
          <cell r="V51">
            <v>0.04</v>
          </cell>
          <cell r="W51">
            <v>9</v>
          </cell>
          <cell r="X51">
            <v>2.85</v>
          </cell>
          <cell r="Y51">
            <v>44</v>
          </cell>
          <cell r="Z51">
            <v>18</v>
          </cell>
          <cell r="AA51">
            <v>5</v>
          </cell>
          <cell r="AB51" t="str">
            <v xml:space="preserve">      </v>
          </cell>
          <cell r="AC51">
            <v>3</v>
          </cell>
          <cell r="AD51">
            <v>-3</v>
          </cell>
          <cell r="AE51">
            <v>234</v>
          </cell>
          <cell r="AF51">
            <v>4.78</v>
          </cell>
          <cell r="AG51">
            <v>4.78</v>
          </cell>
          <cell r="AH51" t="str">
            <v xml:space="preserve">RENTPENSION VI          </v>
          </cell>
          <cell r="AI51" t="str">
            <v xml:space="preserve">RENTA 4               </v>
          </cell>
          <cell r="AJ51" t="str">
            <v xml:space="preserve">RENTA 4 PENSIONES               </v>
          </cell>
          <cell r="AK51">
            <v>8030140</v>
          </cell>
          <cell r="AL51">
            <v>7050185</v>
          </cell>
          <cell r="AM51">
            <v>1466</v>
          </cell>
        </row>
        <row r="52">
          <cell r="F52">
            <v>49</v>
          </cell>
          <cell r="G52">
            <v>4725</v>
          </cell>
          <cell r="H52" t="str">
            <v xml:space="preserve">SANTANDER SOSTENI.RF 1-3        </v>
          </cell>
          <cell r="I52">
            <v>109.70050000000001</v>
          </cell>
          <cell r="J52" t="str">
            <v xml:space="preserve">     </v>
          </cell>
          <cell r="K52" t="str">
            <v xml:space="preserve">    </v>
          </cell>
          <cell r="L52" t="str">
            <v xml:space="preserve">     </v>
          </cell>
          <cell r="M52" t="str">
            <v xml:space="preserve">    </v>
          </cell>
          <cell r="N52" t="str">
            <v xml:space="preserve">     </v>
          </cell>
          <cell r="O52" t="str">
            <v xml:space="preserve">    </v>
          </cell>
          <cell r="P52" t="str">
            <v xml:space="preserve">     </v>
          </cell>
          <cell r="Q52" t="str">
            <v xml:space="preserve">    </v>
          </cell>
          <cell r="R52">
            <v>-0.22</v>
          </cell>
          <cell r="S52">
            <v>37</v>
          </cell>
          <cell r="T52">
            <v>-0.28000000000000003</v>
          </cell>
          <cell r="U52">
            <v>22</v>
          </cell>
          <cell r="V52">
            <v>-0.21</v>
          </cell>
          <cell r="W52">
            <v>11</v>
          </cell>
          <cell r="X52">
            <v>3.68</v>
          </cell>
          <cell r="Y52">
            <v>36</v>
          </cell>
          <cell r="Z52">
            <v>17482</v>
          </cell>
          <cell r="AA52" t="str">
            <v xml:space="preserve">      </v>
          </cell>
          <cell r="AB52">
            <v>284</v>
          </cell>
          <cell r="AC52">
            <v>2994</v>
          </cell>
          <cell r="AD52">
            <v>-2710</v>
          </cell>
          <cell r="AE52">
            <v>213459</v>
          </cell>
          <cell r="AF52">
            <v>-0.71</v>
          </cell>
          <cell r="AG52">
            <v>-0.71</v>
          </cell>
          <cell r="AH52" t="str">
            <v xml:space="preserve">SANTANDER SOST.RF 1-3   </v>
          </cell>
          <cell r="AI52" t="str">
            <v xml:space="preserve">SANTANDER             </v>
          </cell>
          <cell r="AJ52" t="str">
            <v xml:space="preserve">SANTANDER PENSIONES             </v>
          </cell>
          <cell r="AK52">
            <v>8010022</v>
          </cell>
          <cell r="AL52">
            <v>7050080</v>
          </cell>
          <cell r="AM52">
            <v>1158</v>
          </cell>
        </row>
        <row r="53">
          <cell r="F53">
            <v>50</v>
          </cell>
          <cell r="G53">
            <v>4654</v>
          </cell>
          <cell r="H53" t="str">
            <v xml:space="preserve">SOLVENTIS CRONOS                </v>
          </cell>
          <cell r="I53">
            <v>99.945700000000002</v>
          </cell>
          <cell r="J53" t="str">
            <v xml:space="preserve">     </v>
          </cell>
          <cell r="K53" t="str">
            <v xml:space="preserve">    </v>
          </cell>
          <cell r="L53" t="str">
            <v xml:space="preserve">     </v>
          </cell>
          <cell r="M53" t="str">
            <v xml:space="preserve">    </v>
          </cell>
          <cell r="N53" t="str">
            <v xml:space="preserve">     </v>
          </cell>
          <cell r="O53" t="str">
            <v xml:space="preserve">    </v>
          </cell>
          <cell r="P53" t="str">
            <v xml:space="preserve">     </v>
          </cell>
          <cell r="Q53" t="str">
            <v xml:space="preserve">    </v>
          </cell>
          <cell r="R53">
            <v>-0.25</v>
          </cell>
          <cell r="S53">
            <v>38</v>
          </cell>
          <cell r="T53">
            <v>-0.94</v>
          </cell>
          <cell r="U53">
            <v>45</v>
          </cell>
          <cell r="V53">
            <v>-1.47</v>
          </cell>
          <cell r="W53">
            <v>29</v>
          </cell>
          <cell r="X53">
            <v>4.74</v>
          </cell>
          <cell r="Y53">
            <v>21</v>
          </cell>
          <cell r="Z53">
            <v>29</v>
          </cell>
          <cell r="AA53">
            <v>5</v>
          </cell>
          <cell r="AB53" t="str">
            <v xml:space="preserve">      </v>
          </cell>
          <cell r="AC53" t="str">
            <v xml:space="preserve">      </v>
          </cell>
          <cell r="AD53" t="str">
            <v xml:space="preserve">      </v>
          </cell>
          <cell r="AE53">
            <v>779</v>
          </cell>
          <cell r="AF53">
            <v>-9.27</v>
          </cell>
          <cell r="AG53">
            <v>-9.27</v>
          </cell>
          <cell r="AH53" t="str">
            <v xml:space="preserve">SOLVENTIS CRONOS        </v>
          </cell>
          <cell r="AI53" t="str">
            <v xml:space="preserve">ARQUIA BANCA          </v>
          </cell>
          <cell r="AJ53" t="str">
            <v xml:space="preserve">ARQUIPENSIONES                  </v>
          </cell>
          <cell r="AK53">
            <v>8040162</v>
          </cell>
          <cell r="AL53">
            <v>7050137</v>
          </cell>
          <cell r="AM53">
            <v>1743</v>
          </cell>
        </row>
        <row r="54">
          <cell r="F54">
            <v>51</v>
          </cell>
          <cell r="G54">
            <v>4706</v>
          </cell>
          <cell r="H54" t="str">
            <v xml:space="preserve">ARQUIA BANCA PLAN O.2027        </v>
          </cell>
          <cell r="I54">
            <v>115.7989</v>
          </cell>
          <cell r="J54" t="str">
            <v xml:space="preserve">     </v>
          </cell>
          <cell r="K54" t="str">
            <v xml:space="preserve">    </v>
          </cell>
          <cell r="L54" t="str">
            <v xml:space="preserve">     </v>
          </cell>
          <cell r="M54" t="str">
            <v xml:space="preserve">    </v>
          </cell>
          <cell r="N54" t="str">
            <v xml:space="preserve">     </v>
          </cell>
          <cell r="O54" t="str">
            <v xml:space="preserve">    </v>
          </cell>
          <cell r="P54" t="str">
            <v xml:space="preserve">     </v>
          </cell>
          <cell r="Q54" t="str">
            <v xml:space="preserve">    </v>
          </cell>
          <cell r="R54">
            <v>-0.31</v>
          </cell>
          <cell r="S54">
            <v>42</v>
          </cell>
          <cell r="T54">
            <v>-0.12</v>
          </cell>
          <cell r="U54">
            <v>18</v>
          </cell>
          <cell r="V54">
            <v>-1.05</v>
          </cell>
          <cell r="W54">
            <v>18</v>
          </cell>
          <cell r="X54">
            <v>3.46</v>
          </cell>
          <cell r="Y54">
            <v>39</v>
          </cell>
          <cell r="Z54">
            <v>539</v>
          </cell>
          <cell r="AA54">
            <v>51</v>
          </cell>
          <cell r="AB54">
            <v>13</v>
          </cell>
          <cell r="AC54">
            <v>230</v>
          </cell>
          <cell r="AD54">
            <v>-217</v>
          </cell>
          <cell r="AE54">
            <v>14165</v>
          </cell>
          <cell r="AF54">
            <v>2.98</v>
          </cell>
          <cell r="AG54">
            <v>2.98</v>
          </cell>
          <cell r="AH54" t="str">
            <v xml:space="preserve">ARQUIDOS CONSERVADOR    </v>
          </cell>
          <cell r="AI54" t="str">
            <v xml:space="preserve">ARQUIA BANCA          </v>
          </cell>
          <cell r="AJ54" t="str">
            <v xml:space="preserve">ARQUIPENSIONES                  </v>
          </cell>
          <cell r="AK54">
            <v>8040162</v>
          </cell>
          <cell r="AL54">
            <v>7050137</v>
          </cell>
          <cell r="AM54">
            <v>1808</v>
          </cell>
        </row>
        <row r="55">
          <cell r="F55">
            <v>52</v>
          </cell>
          <cell r="G55">
            <v>5290</v>
          </cell>
          <cell r="H55" t="str">
            <v xml:space="preserve">MERCHBANC RF FLEXIBLE           </v>
          </cell>
          <cell r="I55">
            <v>10.9956</v>
          </cell>
          <cell r="J55" t="str">
            <v xml:space="preserve">     </v>
          </cell>
          <cell r="K55" t="str">
            <v xml:space="preserve">    </v>
          </cell>
          <cell r="L55" t="str">
            <v xml:space="preserve">     </v>
          </cell>
          <cell r="M55" t="str">
            <v xml:space="preserve">    </v>
          </cell>
          <cell r="N55" t="str">
            <v xml:space="preserve">     </v>
          </cell>
          <cell r="O55" t="str">
            <v xml:space="preserve">    </v>
          </cell>
          <cell r="P55" t="str">
            <v xml:space="preserve">     </v>
          </cell>
          <cell r="Q55" t="str">
            <v xml:space="preserve">    </v>
          </cell>
          <cell r="R55" t="str">
            <v xml:space="preserve">     </v>
          </cell>
          <cell r="S55" t="str">
            <v xml:space="preserve">    </v>
          </cell>
          <cell r="T55">
            <v>1.84</v>
          </cell>
          <cell r="U55">
            <v>1</v>
          </cell>
          <cell r="V55">
            <v>1.8</v>
          </cell>
          <cell r="W55">
            <v>1</v>
          </cell>
          <cell r="X55">
            <v>9.35</v>
          </cell>
          <cell r="Y55">
            <v>1</v>
          </cell>
          <cell r="Z55">
            <v>570</v>
          </cell>
          <cell r="AA55" t="str">
            <v xml:space="preserve">      </v>
          </cell>
          <cell r="AB55">
            <v>22</v>
          </cell>
          <cell r="AC55">
            <v>26</v>
          </cell>
          <cell r="AD55">
            <v>-4</v>
          </cell>
          <cell r="AE55">
            <v>30515</v>
          </cell>
          <cell r="AF55">
            <v>27.34</v>
          </cell>
          <cell r="AG55">
            <v>27.34</v>
          </cell>
          <cell r="AH55" t="str">
            <v xml:space="preserve">MERCHBANC RF FLEXIBLE   </v>
          </cell>
          <cell r="AI55" t="str">
            <v xml:space="preserve">ANDBANK ESPAÑA        </v>
          </cell>
          <cell r="AJ55" t="str">
            <v xml:space="preserve">MERCHBANC                       </v>
          </cell>
          <cell r="AK55">
            <v>8010237</v>
          </cell>
          <cell r="AL55">
            <v>7050153</v>
          </cell>
          <cell r="AM55">
            <v>2108</v>
          </cell>
        </row>
        <row r="56">
          <cell r="F56">
            <v>53</v>
          </cell>
          <cell r="G56">
            <v>5161</v>
          </cell>
          <cell r="H56" t="str">
            <v xml:space="preserve">360 CORA RENTA FIJA             </v>
          </cell>
          <cell r="I56">
            <v>10.5289</v>
          </cell>
          <cell r="J56" t="str">
            <v xml:space="preserve">     </v>
          </cell>
          <cell r="K56" t="str">
            <v xml:space="preserve">    </v>
          </cell>
          <cell r="L56" t="str">
            <v xml:space="preserve">     </v>
          </cell>
          <cell r="M56" t="str">
            <v xml:space="preserve">    </v>
          </cell>
          <cell r="N56" t="str">
            <v xml:space="preserve">     </v>
          </cell>
          <cell r="O56" t="str">
            <v xml:space="preserve">    </v>
          </cell>
          <cell r="P56" t="str">
            <v xml:space="preserve">     </v>
          </cell>
          <cell r="Q56" t="str">
            <v xml:space="preserve">    </v>
          </cell>
          <cell r="R56" t="str">
            <v xml:space="preserve">     </v>
          </cell>
          <cell r="S56" t="str">
            <v xml:space="preserve">    </v>
          </cell>
          <cell r="T56">
            <v>1.42</v>
          </cell>
          <cell r="U56">
            <v>3</v>
          </cell>
          <cell r="V56">
            <v>1.45</v>
          </cell>
          <cell r="W56">
            <v>3</v>
          </cell>
          <cell r="X56">
            <v>4.9800000000000004</v>
          </cell>
          <cell r="Y56">
            <v>17</v>
          </cell>
          <cell r="Z56">
            <v>31</v>
          </cell>
          <cell r="AA56">
            <v>1</v>
          </cell>
          <cell r="AB56">
            <v>2</v>
          </cell>
          <cell r="AC56" t="str">
            <v xml:space="preserve">      </v>
          </cell>
          <cell r="AD56">
            <v>2</v>
          </cell>
          <cell r="AE56">
            <v>498</v>
          </cell>
          <cell r="AF56">
            <v>13.95</v>
          </cell>
          <cell r="AG56">
            <v>13.95</v>
          </cell>
          <cell r="AH56" t="str">
            <v xml:space="preserve">AHORROPENSION CATORCE   </v>
          </cell>
          <cell r="AI56" t="str">
            <v xml:space="preserve">GRUPO CASER           </v>
          </cell>
          <cell r="AJ56" t="str">
            <v xml:space="preserve">CASER PENSIONES                 </v>
          </cell>
          <cell r="AK56">
            <v>8020070</v>
          </cell>
          <cell r="AL56">
            <v>7050219</v>
          </cell>
          <cell r="AM56">
            <v>1190</v>
          </cell>
        </row>
        <row r="57">
          <cell r="F57">
            <v>54</v>
          </cell>
          <cell r="G57">
            <v>5081</v>
          </cell>
          <cell r="H57" t="str">
            <v xml:space="preserve">BBVA R.FIJA INT FLEX 0-3        </v>
          </cell>
          <cell r="I57">
            <v>0.98880000000000001</v>
          </cell>
          <cell r="J57" t="str">
            <v xml:space="preserve">     </v>
          </cell>
          <cell r="K57" t="str">
            <v xml:space="preserve">    </v>
          </cell>
          <cell r="L57" t="str">
            <v xml:space="preserve">     </v>
          </cell>
          <cell r="M57" t="str">
            <v xml:space="preserve">    </v>
          </cell>
          <cell r="N57" t="str">
            <v xml:space="preserve">     </v>
          </cell>
          <cell r="O57" t="str">
            <v xml:space="preserve">    </v>
          </cell>
          <cell r="P57" t="str">
            <v xml:space="preserve">     </v>
          </cell>
          <cell r="Q57" t="str">
            <v xml:space="preserve">    </v>
          </cell>
          <cell r="R57" t="str">
            <v xml:space="preserve">     </v>
          </cell>
          <cell r="S57" t="str">
            <v xml:space="preserve">    </v>
          </cell>
          <cell r="T57">
            <v>0.25</v>
          </cell>
          <cell r="U57">
            <v>13</v>
          </cell>
          <cell r="V57">
            <v>0.1</v>
          </cell>
          <cell r="W57">
            <v>5</v>
          </cell>
          <cell r="X57">
            <v>1.93</v>
          </cell>
          <cell r="Y57">
            <v>53</v>
          </cell>
          <cell r="Z57">
            <v>5776</v>
          </cell>
          <cell r="AA57">
            <v>1130</v>
          </cell>
          <cell r="AB57">
            <v>319</v>
          </cell>
          <cell r="AC57">
            <v>1595</v>
          </cell>
          <cell r="AD57">
            <v>-1276</v>
          </cell>
          <cell r="AE57">
            <v>79163</v>
          </cell>
          <cell r="AF57">
            <v>-5.57</v>
          </cell>
          <cell r="AG57">
            <v>-5.57</v>
          </cell>
          <cell r="AH57" t="str">
            <v xml:space="preserve">BBVA CIENTO TRES        </v>
          </cell>
          <cell r="AI57" t="str">
            <v xml:space="preserve">BBVA                  </v>
          </cell>
          <cell r="AJ57" t="str">
            <v xml:space="preserve">BBVA PENSIONES                  </v>
          </cell>
          <cell r="AK57">
            <v>8010012</v>
          </cell>
          <cell r="AL57">
            <v>7050082</v>
          </cell>
          <cell r="AM57">
            <v>2018</v>
          </cell>
        </row>
        <row r="58">
          <cell r="F58">
            <v>55</v>
          </cell>
          <cell r="G58">
            <v>4709</v>
          </cell>
          <cell r="H58" t="str">
            <v xml:space="preserve">DUERO ESTABILIDAD II            </v>
          </cell>
          <cell r="I58">
            <v>6.4406999999999996</v>
          </cell>
          <cell r="J58" t="str">
            <v xml:space="preserve">     </v>
          </cell>
          <cell r="K58" t="str">
            <v xml:space="preserve">    </v>
          </cell>
          <cell r="L58" t="str">
            <v xml:space="preserve">     </v>
          </cell>
          <cell r="M58" t="str">
            <v xml:space="preserve">    </v>
          </cell>
          <cell r="N58" t="str">
            <v xml:space="preserve">     </v>
          </cell>
          <cell r="O58" t="str">
            <v xml:space="preserve">    </v>
          </cell>
          <cell r="P58" t="str">
            <v xml:space="preserve">     </v>
          </cell>
          <cell r="Q58" t="str">
            <v xml:space="preserve">    </v>
          </cell>
          <cell r="R58" t="str">
            <v xml:space="preserve">     </v>
          </cell>
          <cell r="S58" t="str">
            <v xml:space="preserve">    </v>
          </cell>
          <cell r="T58">
            <v>-0.36</v>
          </cell>
          <cell r="U58">
            <v>23</v>
          </cell>
          <cell r="V58">
            <v>-1.17</v>
          </cell>
          <cell r="W58">
            <v>20</v>
          </cell>
          <cell r="X58">
            <v>4.96</v>
          </cell>
          <cell r="Y58">
            <v>19</v>
          </cell>
          <cell r="Z58">
            <v>1339</v>
          </cell>
          <cell r="AA58">
            <v>224</v>
          </cell>
          <cell r="AB58">
            <v>6</v>
          </cell>
          <cell r="AC58">
            <v>211</v>
          </cell>
          <cell r="AD58">
            <v>-205</v>
          </cell>
          <cell r="AE58">
            <v>17166</v>
          </cell>
          <cell r="AF58">
            <v>-1.88</v>
          </cell>
          <cell r="AG58">
            <v>-1.88</v>
          </cell>
          <cell r="AH58" t="str">
            <v xml:space="preserve">FONDUERO VII            </v>
          </cell>
          <cell r="AI58" t="str">
            <v xml:space="preserve">UNICAJA               </v>
          </cell>
          <cell r="AJ58" t="str">
            <v xml:space="preserve">UNION DEL DUERO                 </v>
          </cell>
          <cell r="AK58">
            <v>8020092</v>
          </cell>
          <cell r="AL58">
            <v>7050237</v>
          </cell>
          <cell r="AM58">
            <v>1782</v>
          </cell>
        </row>
        <row r="59">
          <cell r="F59">
            <v>56</v>
          </cell>
          <cell r="G59">
            <v>4994</v>
          </cell>
          <cell r="H59" t="str">
            <v xml:space="preserve">BBVA PLAN RF INTER.FLEXI.       </v>
          </cell>
          <cell r="I59">
            <v>0.94910000000000005</v>
          </cell>
          <cell r="J59" t="str">
            <v xml:space="preserve">     </v>
          </cell>
          <cell r="K59" t="str">
            <v xml:space="preserve">    </v>
          </cell>
          <cell r="L59" t="str">
            <v xml:space="preserve">     </v>
          </cell>
          <cell r="M59" t="str">
            <v xml:space="preserve">    </v>
          </cell>
          <cell r="N59" t="str">
            <v xml:space="preserve">     </v>
          </cell>
          <cell r="O59" t="str">
            <v xml:space="preserve">    </v>
          </cell>
          <cell r="P59" t="str">
            <v xml:space="preserve">     </v>
          </cell>
          <cell r="Q59" t="str">
            <v xml:space="preserve">    </v>
          </cell>
          <cell r="R59" t="str">
            <v xml:space="preserve">     </v>
          </cell>
          <cell r="S59" t="str">
            <v xml:space="preserve">    </v>
          </cell>
          <cell r="T59">
            <v>-0.55000000000000004</v>
          </cell>
          <cell r="U59">
            <v>30</v>
          </cell>
          <cell r="V59">
            <v>-2.21</v>
          </cell>
          <cell r="W59">
            <v>41</v>
          </cell>
          <cell r="X59">
            <v>-0.64</v>
          </cell>
          <cell r="Y59">
            <v>61</v>
          </cell>
          <cell r="Z59">
            <v>8996</v>
          </cell>
          <cell r="AA59">
            <v>1679</v>
          </cell>
          <cell r="AB59">
            <v>447</v>
          </cell>
          <cell r="AC59">
            <v>2063</v>
          </cell>
          <cell r="AD59">
            <v>-1616</v>
          </cell>
          <cell r="AE59">
            <v>183961</v>
          </cell>
          <cell r="AF59">
            <v>-6.38</v>
          </cell>
          <cell r="AG59">
            <v>-6.38</v>
          </cell>
          <cell r="AH59" t="str">
            <v xml:space="preserve">BBVA NOVENTA Y CINCO    </v>
          </cell>
          <cell r="AI59" t="str">
            <v xml:space="preserve">BBVA                  </v>
          </cell>
          <cell r="AJ59" t="str">
            <v xml:space="preserve">BBVA PENSIONES                  </v>
          </cell>
          <cell r="AK59">
            <v>8010012</v>
          </cell>
          <cell r="AL59">
            <v>7050082</v>
          </cell>
          <cell r="AM59">
            <v>1982</v>
          </cell>
        </row>
        <row r="60">
          <cell r="F60">
            <v>57</v>
          </cell>
          <cell r="G60">
            <v>4969</v>
          </cell>
          <cell r="H60" t="str">
            <v xml:space="preserve">KUTXABANK PLUS 7                </v>
          </cell>
          <cell r="I60">
            <v>7.1955999999999998</v>
          </cell>
          <cell r="J60" t="str">
            <v xml:space="preserve">     </v>
          </cell>
          <cell r="K60" t="str">
            <v xml:space="preserve">    </v>
          </cell>
          <cell r="L60" t="str">
            <v xml:space="preserve">     </v>
          </cell>
          <cell r="M60" t="str">
            <v xml:space="preserve">    </v>
          </cell>
          <cell r="N60" t="str">
            <v xml:space="preserve">     </v>
          </cell>
          <cell r="O60" t="str">
            <v xml:space="preserve">    </v>
          </cell>
          <cell r="P60" t="str">
            <v xml:space="preserve">     </v>
          </cell>
          <cell r="Q60" t="str">
            <v xml:space="preserve">    </v>
          </cell>
          <cell r="R60" t="str">
            <v xml:space="preserve">     </v>
          </cell>
          <cell r="S60" t="str">
            <v xml:space="preserve">    </v>
          </cell>
          <cell r="T60">
            <v>-0.75</v>
          </cell>
          <cell r="U60">
            <v>39</v>
          </cell>
          <cell r="V60">
            <v>-2.34</v>
          </cell>
          <cell r="W60">
            <v>43</v>
          </cell>
          <cell r="X60">
            <v>1.62</v>
          </cell>
          <cell r="Y60">
            <v>56</v>
          </cell>
          <cell r="Z60">
            <v>1395</v>
          </cell>
          <cell r="AA60">
            <v>34</v>
          </cell>
          <cell r="AB60" t="str">
            <v xml:space="preserve">      </v>
          </cell>
          <cell r="AC60">
            <v>37</v>
          </cell>
          <cell r="AD60">
            <v>-37</v>
          </cell>
          <cell r="AE60">
            <v>6215</v>
          </cell>
          <cell r="AF60">
            <v>-1.35</v>
          </cell>
          <cell r="AG60">
            <v>-1.35</v>
          </cell>
          <cell r="AH60" t="str">
            <v xml:space="preserve">KUTXABANK PLUS 7        </v>
          </cell>
          <cell r="AI60" t="str">
            <v xml:space="preserve">KUTXABANK             </v>
          </cell>
          <cell r="AJ60" t="str">
            <v xml:space="preserve">KUTXABANK PENSIONES             </v>
          </cell>
          <cell r="AK60">
            <v>8050233</v>
          </cell>
          <cell r="AL60">
            <v>7050234</v>
          </cell>
          <cell r="AM60">
            <v>1964</v>
          </cell>
        </row>
        <row r="61">
          <cell r="F61">
            <v>58</v>
          </cell>
          <cell r="G61">
            <v>4895</v>
          </cell>
          <cell r="H61" t="str">
            <v xml:space="preserve">ENGINYERS GESTIO RF PP          </v>
          </cell>
          <cell r="I61">
            <v>9.5955999999999992</v>
          </cell>
          <cell r="J61" t="str">
            <v xml:space="preserve">     </v>
          </cell>
          <cell r="K61" t="str">
            <v xml:space="preserve">    </v>
          </cell>
          <cell r="L61" t="str">
            <v xml:space="preserve">     </v>
          </cell>
          <cell r="M61" t="str">
            <v xml:space="preserve">    </v>
          </cell>
          <cell r="N61" t="str">
            <v xml:space="preserve">     </v>
          </cell>
          <cell r="O61" t="str">
            <v xml:space="preserve">    </v>
          </cell>
          <cell r="P61" t="str">
            <v xml:space="preserve">     </v>
          </cell>
          <cell r="Q61" t="str">
            <v xml:space="preserve">    </v>
          </cell>
          <cell r="R61" t="str">
            <v xml:space="preserve">     </v>
          </cell>
          <cell r="S61" t="str">
            <v xml:space="preserve">    </v>
          </cell>
          <cell r="T61">
            <v>-1.53</v>
          </cell>
          <cell r="U61">
            <v>52</v>
          </cell>
          <cell r="V61">
            <v>-4.03</v>
          </cell>
          <cell r="W61">
            <v>55</v>
          </cell>
          <cell r="X61">
            <v>0.79</v>
          </cell>
          <cell r="Y61">
            <v>59</v>
          </cell>
          <cell r="Z61">
            <v>22</v>
          </cell>
          <cell r="AA61" t="str">
            <v xml:space="preserve">      </v>
          </cell>
          <cell r="AB61" t="str">
            <v xml:space="preserve">      </v>
          </cell>
          <cell r="AC61">
            <v>13</v>
          </cell>
          <cell r="AD61">
            <v>-13</v>
          </cell>
          <cell r="AE61">
            <v>492</v>
          </cell>
          <cell r="AF61">
            <v>-3.1</v>
          </cell>
          <cell r="AG61">
            <v>-3.1</v>
          </cell>
          <cell r="AH61" t="str">
            <v xml:space="preserve">ENGINYERS IND.CATAL.10  </v>
          </cell>
          <cell r="AI61" t="str">
            <v>MUT.INGEN.IND.CATALUÑA</v>
          </cell>
          <cell r="AJ61" t="str">
            <v xml:space="preserve">MPS COLEGIO ING. CAT.           </v>
          </cell>
          <cell r="AK61">
            <v>8050240</v>
          </cell>
          <cell r="AL61">
            <v>7050105</v>
          </cell>
          <cell r="AM61">
            <v>1535</v>
          </cell>
        </row>
        <row r="62">
          <cell r="F62">
            <v>59</v>
          </cell>
          <cell r="G62">
            <v>5137</v>
          </cell>
          <cell r="H62" t="str">
            <v xml:space="preserve">INDEXA MAS RENTABIL.BONOS       </v>
          </cell>
          <cell r="I62">
            <v>8.9405000000000001</v>
          </cell>
          <cell r="J62" t="str">
            <v xml:space="preserve">     </v>
          </cell>
          <cell r="K62" t="str">
            <v xml:space="preserve">    </v>
          </cell>
          <cell r="L62" t="str">
            <v xml:space="preserve">     </v>
          </cell>
          <cell r="M62" t="str">
            <v xml:space="preserve">    </v>
          </cell>
          <cell r="N62" t="str">
            <v xml:space="preserve">     </v>
          </cell>
          <cell r="O62" t="str">
            <v xml:space="preserve">    </v>
          </cell>
          <cell r="P62" t="str">
            <v xml:space="preserve">     </v>
          </cell>
          <cell r="Q62" t="str">
            <v xml:space="preserve">    </v>
          </cell>
          <cell r="R62" t="str">
            <v xml:space="preserve">     </v>
          </cell>
          <cell r="S62" t="str">
            <v xml:space="preserve">    </v>
          </cell>
          <cell r="T62">
            <v>-1.9</v>
          </cell>
          <cell r="U62">
            <v>56</v>
          </cell>
          <cell r="V62">
            <v>-4.22</v>
          </cell>
          <cell r="W62">
            <v>57</v>
          </cell>
          <cell r="X62">
            <v>1.89</v>
          </cell>
          <cell r="Y62">
            <v>54</v>
          </cell>
          <cell r="Z62">
            <v>10675</v>
          </cell>
          <cell r="AA62">
            <v>202</v>
          </cell>
          <cell r="AB62">
            <v>669</v>
          </cell>
          <cell r="AC62">
            <v>217</v>
          </cell>
          <cell r="AD62">
            <v>452</v>
          </cell>
          <cell r="AE62">
            <v>64048</v>
          </cell>
          <cell r="AF62">
            <v>6.52</v>
          </cell>
          <cell r="AG62">
            <v>6.52</v>
          </cell>
          <cell r="AH62" t="str">
            <v xml:space="preserve">INDEXA MAS RENT.BONOS   </v>
          </cell>
          <cell r="AI62" t="str">
            <v xml:space="preserve">GRUPO CASER           </v>
          </cell>
          <cell r="AJ62" t="str">
            <v xml:space="preserve">CASER PENSIONES                 </v>
          </cell>
          <cell r="AK62">
            <v>8020070</v>
          </cell>
          <cell r="AL62">
            <v>7050219</v>
          </cell>
          <cell r="AM62">
            <v>1832</v>
          </cell>
        </row>
        <row r="63">
          <cell r="F63">
            <v>60</v>
          </cell>
          <cell r="G63">
            <v>5356</v>
          </cell>
          <cell r="H63" t="str">
            <v xml:space="preserve">INTERNATIO.BOND MARKETS         </v>
          </cell>
          <cell r="I63">
            <v>8.8783999999999992</v>
          </cell>
          <cell r="J63" t="str">
            <v xml:space="preserve">     </v>
          </cell>
          <cell r="K63" t="str">
            <v xml:space="preserve">    </v>
          </cell>
          <cell r="L63" t="str">
            <v xml:space="preserve">     </v>
          </cell>
          <cell r="M63" t="str">
            <v xml:space="preserve">    </v>
          </cell>
          <cell r="N63" t="str">
            <v xml:space="preserve">     </v>
          </cell>
          <cell r="O63" t="str">
            <v xml:space="preserve">    </v>
          </cell>
          <cell r="P63" t="str">
            <v xml:space="preserve">     </v>
          </cell>
          <cell r="Q63" t="str">
            <v xml:space="preserve">    </v>
          </cell>
          <cell r="R63" t="str">
            <v xml:space="preserve">     </v>
          </cell>
          <cell r="S63" t="str">
            <v xml:space="preserve">    </v>
          </cell>
          <cell r="T63" t="str">
            <v xml:space="preserve">     </v>
          </cell>
          <cell r="U63" t="str">
            <v xml:space="preserve">    </v>
          </cell>
          <cell r="V63">
            <v>-3.98</v>
          </cell>
          <cell r="W63">
            <v>54</v>
          </cell>
          <cell r="X63">
            <v>4.41</v>
          </cell>
          <cell r="Y63">
            <v>25</v>
          </cell>
          <cell r="Z63">
            <v>27</v>
          </cell>
          <cell r="AA63">
            <v>1</v>
          </cell>
          <cell r="AB63" t="str">
            <v xml:space="preserve">      </v>
          </cell>
          <cell r="AC63" t="str">
            <v xml:space="preserve">      </v>
          </cell>
          <cell r="AD63" t="str">
            <v xml:space="preserve">      </v>
          </cell>
          <cell r="AE63">
            <v>893</v>
          </cell>
          <cell r="AF63">
            <v>-3.7</v>
          </cell>
          <cell r="AG63">
            <v>-3.7</v>
          </cell>
          <cell r="AH63" t="str">
            <v xml:space="preserve">AHORROPENSION 113       </v>
          </cell>
          <cell r="AI63" t="str">
            <v xml:space="preserve">GRUPO CASER           </v>
          </cell>
          <cell r="AJ63" t="str">
            <v xml:space="preserve">CASER PENSIONES                 </v>
          </cell>
          <cell r="AK63">
            <v>8020070</v>
          </cell>
          <cell r="AL63">
            <v>7050219</v>
          </cell>
          <cell r="AM63">
            <v>2120</v>
          </cell>
        </row>
        <row r="64">
          <cell r="F64">
            <v>61</v>
          </cell>
          <cell r="G64">
            <v>6901</v>
          </cell>
          <cell r="H64" t="str">
            <v xml:space="preserve">BBVA PLAN BONOS 2027            </v>
          </cell>
          <cell r="I64">
            <v>1.0466</v>
          </cell>
          <cell r="J64" t="str">
            <v xml:space="preserve">     </v>
          </cell>
          <cell r="K64" t="str">
            <v xml:space="preserve">    </v>
          </cell>
          <cell r="L64" t="str">
            <v xml:space="preserve">     </v>
          </cell>
          <cell r="M64" t="str">
            <v xml:space="preserve">    </v>
          </cell>
          <cell r="N64" t="str">
            <v xml:space="preserve">     </v>
          </cell>
          <cell r="O64" t="str">
            <v xml:space="preserve">    </v>
          </cell>
          <cell r="P64" t="str">
            <v xml:space="preserve">     </v>
          </cell>
          <cell r="Q64" t="str">
            <v xml:space="preserve">    </v>
          </cell>
          <cell r="R64" t="str">
            <v xml:space="preserve">     </v>
          </cell>
          <cell r="S64" t="str">
            <v xml:space="preserve">    </v>
          </cell>
          <cell r="T64" t="str">
            <v xml:space="preserve">     </v>
          </cell>
          <cell r="U64" t="str">
            <v xml:space="preserve">    </v>
          </cell>
          <cell r="V64" t="str">
            <v xml:space="preserve">     </v>
          </cell>
          <cell r="W64" t="str">
            <v xml:space="preserve">    </v>
          </cell>
          <cell r="X64">
            <v>3.54</v>
          </cell>
          <cell r="Y64">
            <v>37</v>
          </cell>
          <cell r="Z64">
            <v>3066</v>
          </cell>
          <cell r="AA64">
            <v>200</v>
          </cell>
          <cell r="AB64">
            <v>173</v>
          </cell>
          <cell r="AC64">
            <v>92</v>
          </cell>
          <cell r="AD64">
            <v>81</v>
          </cell>
          <cell r="AE64">
            <v>60834</v>
          </cell>
          <cell r="AF64">
            <v>14.88</v>
          </cell>
          <cell r="AG64">
            <v>14.88</v>
          </cell>
          <cell r="AH64" t="str">
            <v xml:space="preserve">BBVA 138                </v>
          </cell>
          <cell r="AI64" t="str">
            <v xml:space="preserve">BBVA                  </v>
          </cell>
          <cell r="AJ64" t="str">
            <v xml:space="preserve">BBVA PENSIONES                  </v>
          </cell>
          <cell r="AK64">
            <v>8010012</v>
          </cell>
          <cell r="AL64">
            <v>7050082</v>
          </cell>
          <cell r="AM64">
            <v>2200</v>
          </cell>
        </row>
        <row r="65">
          <cell r="F65">
            <v>62</v>
          </cell>
          <cell r="G65">
            <v>6991</v>
          </cell>
          <cell r="H65" t="str">
            <v xml:space="preserve">BBVA PLAN BONOS 2025            </v>
          </cell>
          <cell r="I65">
            <v>1.0246</v>
          </cell>
          <cell r="J65" t="str">
            <v xml:space="preserve">     </v>
          </cell>
          <cell r="K65" t="str">
            <v xml:space="preserve">    </v>
          </cell>
          <cell r="L65" t="str">
            <v xml:space="preserve">     </v>
          </cell>
          <cell r="M65" t="str">
            <v xml:space="preserve">    </v>
          </cell>
          <cell r="N65" t="str">
            <v xml:space="preserve">     </v>
          </cell>
          <cell r="O65" t="str">
            <v xml:space="preserve">    </v>
          </cell>
          <cell r="P65" t="str">
            <v xml:space="preserve">     </v>
          </cell>
          <cell r="Q65" t="str">
            <v xml:space="preserve">    </v>
          </cell>
          <cell r="R65" t="str">
            <v xml:space="preserve">     </v>
          </cell>
          <cell r="S65" t="str">
            <v xml:space="preserve">    </v>
          </cell>
          <cell r="T65" t="str">
            <v xml:space="preserve">     </v>
          </cell>
          <cell r="U65" t="str">
            <v xml:space="preserve">    </v>
          </cell>
          <cell r="V65" t="str">
            <v xml:space="preserve">     </v>
          </cell>
          <cell r="W65" t="str">
            <v xml:space="preserve">    </v>
          </cell>
          <cell r="X65">
            <v>2.2599999999999998</v>
          </cell>
          <cell r="Y65">
            <v>51</v>
          </cell>
          <cell r="Z65">
            <v>3127</v>
          </cell>
          <cell r="AA65">
            <v>376</v>
          </cell>
          <cell r="AB65">
            <v>106</v>
          </cell>
          <cell r="AC65">
            <v>202</v>
          </cell>
          <cell r="AD65">
            <v>-96</v>
          </cell>
          <cell r="AE65">
            <v>74861</v>
          </cell>
          <cell r="AF65">
            <v>4.1500000000000004</v>
          </cell>
          <cell r="AG65">
            <v>4.1500000000000004</v>
          </cell>
          <cell r="AH65" t="str">
            <v xml:space="preserve">BBVA 135                </v>
          </cell>
          <cell r="AI65" t="str">
            <v xml:space="preserve">BBVA                  </v>
          </cell>
          <cell r="AJ65" t="str">
            <v xml:space="preserve">BBVA PENSIONES                  </v>
          </cell>
          <cell r="AK65">
            <v>8010012</v>
          </cell>
          <cell r="AL65">
            <v>7050082</v>
          </cell>
          <cell r="AM65">
            <v>2199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83"/>
  <sheetViews>
    <sheetView showGridLines="0" tabSelected="1" workbookViewId="0">
      <selection activeCell="F25" sqref="F25"/>
    </sheetView>
  </sheetViews>
  <sheetFormatPr baseColWidth="10" defaultRowHeight="12.75" x14ac:dyDescent="0.2"/>
  <cols>
    <col min="1" max="1" width="4.7109375" customWidth="1"/>
    <col min="2" max="2" width="14" hidden="1" customWidth="1"/>
    <col min="3" max="3" width="30.28515625" customWidth="1"/>
    <col min="4" max="4" width="10.85546875" customWidth="1"/>
    <col min="5" max="20" width="6" customWidth="1"/>
    <col min="21" max="21" width="7.7109375" customWidth="1"/>
    <col min="22" max="22" width="7.42578125" customWidth="1"/>
    <col min="23" max="23" width="8.140625" customWidth="1"/>
    <col min="24" max="24" width="9.140625" customWidth="1"/>
    <col min="25" max="25" width="8.140625" customWidth="1"/>
    <col min="26" max="26" width="9.140625" customWidth="1"/>
    <col min="27" max="27" width="9.28515625" customWidth="1"/>
    <col min="28" max="28" width="7.5703125" customWidth="1"/>
    <col min="29" max="29" width="25.140625" customWidth="1"/>
    <col min="30" max="30" width="26.85546875" customWidth="1"/>
    <col min="31" max="31" width="5.7109375" hidden="1" customWidth="1"/>
    <col min="32" max="34" width="0" hidden="1" customWidth="1"/>
  </cols>
  <sheetData>
    <row r="1" spans="1:35" ht="16.5" thickBot="1" x14ac:dyDescent="0.3">
      <c r="A1" t="s">
        <v>0</v>
      </c>
      <c r="D1" s="6" t="s">
        <v>39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31-Marzo-2024</v>
      </c>
    </row>
    <row r="2" spans="1:35" x14ac:dyDescent="0.2">
      <c r="B2" s="2" t="s">
        <v>1</v>
      </c>
      <c r="C2" s="11" t="s">
        <v>2</v>
      </c>
      <c r="D2" s="12" t="s">
        <v>3</v>
      </c>
      <c r="E2" s="178" t="s">
        <v>4</v>
      </c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3" t="s">
        <v>5</v>
      </c>
      <c r="V2" s="14" t="s">
        <v>6</v>
      </c>
      <c r="W2" s="15" t="s">
        <v>7</v>
      </c>
      <c r="X2" s="16" t="s">
        <v>8</v>
      </c>
      <c r="Y2" s="14" t="s">
        <v>9</v>
      </c>
      <c r="Z2" s="17" t="s">
        <v>10</v>
      </c>
      <c r="AA2" s="179" t="s">
        <v>11</v>
      </c>
      <c r="AB2" s="180"/>
      <c r="AC2" s="18" t="s">
        <v>2</v>
      </c>
      <c r="AD2" s="19" t="s">
        <v>12</v>
      </c>
      <c r="AE2" s="3" t="s">
        <v>13</v>
      </c>
      <c r="AF2" s="144" t="s">
        <v>34</v>
      </c>
      <c r="AG2" s="144" t="s">
        <v>34</v>
      </c>
      <c r="AH2" s="144" t="s">
        <v>35</v>
      </c>
    </row>
    <row r="3" spans="1:35" x14ac:dyDescent="0.2">
      <c r="A3" t="s">
        <v>0</v>
      </c>
      <c r="B3" s="2" t="s">
        <v>14</v>
      </c>
      <c r="C3" s="20" t="s">
        <v>15</v>
      </c>
      <c r="D3" s="146" t="s">
        <v>10</v>
      </c>
      <c r="E3" s="147">
        <f>[2]GENERAL!$E$3</f>
        <v>26</v>
      </c>
      <c r="F3" s="181" t="s">
        <v>16</v>
      </c>
      <c r="G3" s="21">
        <f>[2]GENERAL!$G$3</f>
        <v>25</v>
      </c>
      <c r="H3" s="181" t="s">
        <v>16</v>
      </c>
      <c r="I3" s="21">
        <f>[3]GENERAL!$I$3</f>
        <v>20</v>
      </c>
      <c r="J3" s="181" t="s">
        <v>16</v>
      </c>
      <c r="K3" s="21">
        <f>[3]GENERAL!$K$3</f>
        <v>15</v>
      </c>
      <c r="L3" s="181" t="s">
        <v>16</v>
      </c>
      <c r="M3" s="21">
        <f>[2]GENERAL!$M$3</f>
        <v>10</v>
      </c>
      <c r="N3" s="181" t="s">
        <v>16</v>
      </c>
      <c r="O3" s="21">
        <f>[4]GENERAL!$O$3</f>
        <v>5</v>
      </c>
      <c r="P3" s="181" t="s">
        <v>16</v>
      </c>
      <c r="Q3" s="21">
        <f>[2]GENERAL!$Q$3</f>
        <v>3</v>
      </c>
      <c r="R3" s="181" t="s">
        <v>16</v>
      </c>
      <c r="S3" s="21">
        <f>[2]GENERAL!$S$3</f>
        <v>1</v>
      </c>
      <c r="T3" s="183" t="s">
        <v>16</v>
      </c>
      <c r="U3" s="22" t="s">
        <v>17</v>
      </c>
      <c r="V3" s="23" t="s">
        <v>18</v>
      </c>
      <c r="W3" s="24" t="s">
        <v>19</v>
      </c>
      <c r="X3" s="25" t="s">
        <v>19</v>
      </c>
      <c r="Y3" s="23" t="s">
        <v>20</v>
      </c>
      <c r="Z3" s="26" t="s">
        <v>21</v>
      </c>
      <c r="AA3" s="171" t="s">
        <v>22</v>
      </c>
      <c r="AB3" s="172"/>
      <c r="AC3" s="27" t="s">
        <v>23</v>
      </c>
      <c r="AD3" s="28"/>
      <c r="AE3" s="4"/>
      <c r="AF3" s="144" t="s">
        <v>36</v>
      </c>
      <c r="AG3" s="144" t="s">
        <v>36</v>
      </c>
      <c r="AH3" s="144" t="s">
        <v>37</v>
      </c>
    </row>
    <row r="4" spans="1:35" ht="13.5" thickBot="1" x14ac:dyDescent="0.25">
      <c r="A4" t="s">
        <v>0</v>
      </c>
      <c r="B4" s="2" t="s">
        <v>24</v>
      </c>
      <c r="C4" s="29" t="s">
        <v>25</v>
      </c>
      <c r="D4" s="148">
        <f>[1]GENERAL!$D$4</f>
        <v>45382</v>
      </c>
      <c r="E4" s="149" t="s">
        <v>26</v>
      </c>
      <c r="F4" s="182"/>
      <c r="G4" s="30" t="s">
        <v>26</v>
      </c>
      <c r="H4" s="182"/>
      <c r="I4" s="30" t="s">
        <v>26</v>
      </c>
      <c r="J4" s="182"/>
      <c r="K4" s="30" t="s">
        <v>26</v>
      </c>
      <c r="L4" s="182"/>
      <c r="M4" s="30" t="s">
        <v>26</v>
      </c>
      <c r="N4" s="182"/>
      <c r="O4" s="30" t="s">
        <v>26</v>
      </c>
      <c r="P4" s="182"/>
      <c r="Q4" s="30" t="s">
        <v>26</v>
      </c>
      <c r="R4" s="182"/>
      <c r="S4" s="30" t="s">
        <v>27</v>
      </c>
      <c r="T4" s="184"/>
      <c r="U4" s="173" t="str">
        <f>[1]GENERAL!$U$4:$V$4</f>
        <v>24/03</v>
      </c>
      <c r="V4" s="174"/>
      <c r="W4" s="175">
        <f>[1]GENERAL!$W$4:$Y$4</f>
        <v>2024</v>
      </c>
      <c r="X4" s="176"/>
      <c r="Y4" s="177"/>
      <c r="Z4" s="150" t="str">
        <f>[1]GENERAL!$Z$4</f>
        <v>24/03</v>
      </c>
      <c r="AA4" s="31" t="s">
        <v>28</v>
      </c>
      <c r="AB4" s="32">
        <f>[1]GENERAL!$AB$4</f>
        <v>2024</v>
      </c>
      <c r="AC4" s="33" t="s">
        <v>29</v>
      </c>
      <c r="AD4" s="34" t="s">
        <v>30</v>
      </c>
      <c r="AE4" s="5" t="s">
        <v>31</v>
      </c>
      <c r="AF4" s="144" t="s">
        <v>38</v>
      </c>
      <c r="AG4" s="144" t="s">
        <v>31</v>
      </c>
      <c r="AH4" s="144" t="s">
        <v>24</v>
      </c>
    </row>
    <row r="5" spans="1:35" x14ac:dyDescent="0.2">
      <c r="A5" s="35">
        <f>'[5]2403I201'!F4</f>
        <v>1</v>
      </c>
      <c r="B5" s="36">
        <f>'[5]2403I201'!G4</f>
        <v>5504</v>
      </c>
      <c r="C5" s="37" t="str">
        <f>'[5]2403I201'!H4</f>
        <v xml:space="preserve">NARANJA RENT.OBJ.2023           </v>
      </c>
      <c r="D5" s="38">
        <f>'[5]2403I201'!I4</f>
        <v>10.2004</v>
      </c>
      <c r="E5" s="39" t="str">
        <f>'[5]2403I201'!J4</f>
        <v xml:space="preserve">     </v>
      </c>
      <c r="F5" s="40" t="str">
        <f>'[5]2403I201'!K4</f>
        <v xml:space="preserve">    </v>
      </c>
      <c r="G5" s="41" t="str">
        <f>'[5]2403I201'!L4</f>
        <v xml:space="preserve">     </v>
      </c>
      <c r="H5" s="40" t="str">
        <f>'[5]2403I201'!M4</f>
        <v xml:space="preserve">    </v>
      </c>
      <c r="I5" s="41" t="str">
        <f>'[5]2403I201'!N4</f>
        <v xml:space="preserve">     </v>
      </c>
      <c r="J5" s="40" t="str">
        <f>'[5]2403I201'!O4</f>
        <v xml:space="preserve">    </v>
      </c>
      <c r="K5" s="41" t="str">
        <f>'[5]2403I201'!P4</f>
        <v xml:space="preserve">     </v>
      </c>
      <c r="L5" s="40" t="str">
        <f>'[5]2403I201'!Q4</f>
        <v xml:space="preserve">    </v>
      </c>
      <c r="M5" s="41" t="str">
        <f>'[5]2403I201'!R4</f>
        <v xml:space="preserve">     </v>
      </c>
      <c r="N5" s="40" t="str">
        <f>'[5]2403I201'!S4</f>
        <v xml:space="preserve">    </v>
      </c>
      <c r="O5" s="41" t="str">
        <f>'[5]2403I201'!T4</f>
        <v xml:space="preserve">     </v>
      </c>
      <c r="P5" s="40" t="str">
        <f>'[5]2403I201'!U4</f>
        <v xml:space="preserve">    </v>
      </c>
      <c r="Q5" s="41" t="str">
        <f>'[5]2403I201'!V4</f>
        <v xml:space="preserve">     </v>
      </c>
      <c r="R5" s="40" t="str">
        <f>'[5]2403I201'!W4</f>
        <v xml:space="preserve">    </v>
      </c>
      <c r="S5" s="41" t="str">
        <f>'[5]2403I201'!X4</f>
        <v xml:space="preserve">     </v>
      </c>
      <c r="T5" s="42" t="str">
        <f>'[5]2403I201'!Y4</f>
        <v xml:space="preserve">    </v>
      </c>
      <c r="U5" s="43">
        <f>'[5]2403I201'!Z4</f>
        <v>401</v>
      </c>
      <c r="V5" s="44">
        <f>'[5]2403I201'!AA4</f>
        <v>24</v>
      </c>
      <c r="W5" s="45" t="str">
        <f>'[5]2403I201'!AB4</f>
        <v xml:space="preserve">      </v>
      </c>
      <c r="X5" s="46">
        <f>'[5]2403I201'!AC4</f>
        <v>28</v>
      </c>
      <c r="Y5" s="44">
        <f>'[5]2403I201'!AD4</f>
        <v>-28</v>
      </c>
      <c r="Z5" s="47">
        <f>'[5]2403I201'!AE4</f>
        <v>6580</v>
      </c>
      <c r="AA5" s="39">
        <f>'[5]2403I201'!AF4</f>
        <v>-3.51</v>
      </c>
      <c r="AB5" s="48">
        <f>'[5]2403I201'!AG4</f>
        <v>-3.51</v>
      </c>
      <c r="AC5" s="49" t="str">
        <f>'[5]2403I201'!AH4</f>
        <v xml:space="preserve">ING DIRECT 13           </v>
      </c>
      <c r="AD5" s="50" t="str">
        <f>'[5]2403I201'!AI4</f>
        <v xml:space="preserve">RENTA 4               </v>
      </c>
      <c r="AE5" s="51" t="str">
        <f>'[5]2403I201'!AJ4</f>
        <v xml:space="preserve">RENTA 4 PENSIONES               </v>
      </c>
      <c r="AF5" s="145">
        <f>'[5]2403I201'!AK4</f>
        <v>8030140</v>
      </c>
      <c r="AG5" s="145">
        <f>'[5]2403I201'!AL4</f>
        <v>7050185</v>
      </c>
      <c r="AH5" s="145">
        <f>'[5]2403I201'!AM4</f>
        <v>2230</v>
      </c>
      <c r="AI5" s="52"/>
    </row>
    <row r="6" spans="1:35" x14ac:dyDescent="0.2">
      <c r="A6" s="53">
        <f>'[5]2403I201'!F5</f>
        <v>2</v>
      </c>
      <c r="B6" s="54">
        <f>'[5]2403I201'!G5</f>
        <v>6198</v>
      </c>
      <c r="C6" s="55" t="str">
        <f>'[5]2403I201'!H5</f>
        <v xml:space="preserve">BBVA PLAN BONOS 2029            </v>
      </c>
      <c r="D6" s="56">
        <f>'[5]2403I201'!I5</f>
        <v>1.0661</v>
      </c>
      <c r="E6" s="57" t="str">
        <f>'[5]2403I201'!J5</f>
        <v xml:space="preserve">     </v>
      </c>
      <c r="F6" s="58" t="str">
        <f>'[5]2403I201'!K5</f>
        <v xml:space="preserve">    </v>
      </c>
      <c r="G6" s="59" t="str">
        <f>'[5]2403I201'!L5</f>
        <v xml:space="preserve">     </v>
      </c>
      <c r="H6" s="58" t="str">
        <f>'[5]2403I201'!M5</f>
        <v xml:space="preserve">    </v>
      </c>
      <c r="I6" s="59" t="str">
        <f>'[5]2403I201'!N5</f>
        <v xml:space="preserve">     </v>
      </c>
      <c r="J6" s="58" t="str">
        <f>'[5]2403I201'!O5</f>
        <v xml:space="preserve">    </v>
      </c>
      <c r="K6" s="59" t="str">
        <f>'[5]2403I201'!P5</f>
        <v xml:space="preserve">     </v>
      </c>
      <c r="L6" s="58" t="str">
        <f>'[5]2403I201'!Q5</f>
        <v xml:space="preserve">    </v>
      </c>
      <c r="M6" s="59" t="str">
        <f>'[5]2403I201'!R5</f>
        <v xml:space="preserve">     </v>
      </c>
      <c r="N6" s="58" t="str">
        <f>'[5]2403I201'!S5</f>
        <v xml:space="preserve">    </v>
      </c>
      <c r="O6" s="59" t="str">
        <f>'[5]2403I201'!T5</f>
        <v xml:space="preserve">     </v>
      </c>
      <c r="P6" s="58" t="str">
        <f>'[5]2403I201'!U5</f>
        <v xml:space="preserve">    </v>
      </c>
      <c r="Q6" s="59" t="str">
        <f>'[5]2403I201'!V5</f>
        <v xml:space="preserve">     </v>
      </c>
      <c r="R6" s="58" t="str">
        <f>'[5]2403I201'!W5</f>
        <v xml:space="preserve">    </v>
      </c>
      <c r="S6" s="59" t="str">
        <f>'[5]2403I201'!X5</f>
        <v xml:space="preserve">     </v>
      </c>
      <c r="T6" s="60" t="str">
        <f>'[5]2403I201'!Y5</f>
        <v xml:space="preserve">    </v>
      </c>
      <c r="U6" s="61">
        <f>'[5]2403I201'!Z5</f>
        <v>4480</v>
      </c>
      <c r="V6" s="62">
        <f>'[5]2403I201'!AA5</f>
        <v>425</v>
      </c>
      <c r="W6" s="63">
        <f>'[5]2403I201'!AB5</f>
        <v>370</v>
      </c>
      <c r="X6" s="64">
        <f>'[5]2403I201'!AC5</f>
        <v>340</v>
      </c>
      <c r="Y6" s="62">
        <f>'[5]2403I201'!AD5</f>
        <v>30</v>
      </c>
      <c r="Z6" s="65">
        <f>'[5]2403I201'!AE5</f>
        <v>178663</v>
      </c>
      <c r="AA6" s="57">
        <f>'[5]2403I201'!AF5</f>
        <v>72.88</v>
      </c>
      <c r="AB6" s="66">
        <f>'[5]2403I201'!AG5</f>
        <v>72.88</v>
      </c>
      <c r="AC6" s="67" t="str">
        <f>'[5]2403I201'!AH5</f>
        <v xml:space="preserve">BBVA 140                </v>
      </c>
      <c r="AD6" s="68" t="str">
        <f>'[5]2403I201'!AI5</f>
        <v xml:space="preserve">BBVA                  </v>
      </c>
      <c r="AE6" s="51" t="str">
        <f>'[5]2403I201'!AJ5</f>
        <v xml:space="preserve">BBVA PENSIONES                  </v>
      </c>
      <c r="AF6" s="145">
        <f>'[5]2403I201'!AK5</f>
        <v>8010012</v>
      </c>
      <c r="AG6" s="145">
        <f>'[5]2403I201'!AL5</f>
        <v>7050082</v>
      </c>
      <c r="AH6" s="145">
        <f>'[5]2403I201'!AM5</f>
        <v>2198</v>
      </c>
      <c r="AI6" s="52"/>
    </row>
    <row r="7" spans="1:35" x14ac:dyDescent="0.2">
      <c r="A7" s="69">
        <f>'[5]2403I201'!F6</f>
        <v>3</v>
      </c>
      <c r="B7" s="70">
        <f>'[5]2403I201'!G6</f>
        <v>1047</v>
      </c>
      <c r="C7" s="71" t="str">
        <f>'[5]2403I201'!H6</f>
        <v xml:space="preserve">BBVA PLAN RENTA FIJA            </v>
      </c>
      <c r="D7" s="72">
        <f>'[5]2403I201'!I6</f>
        <v>15.934699999999999</v>
      </c>
      <c r="E7" s="73">
        <f>'[5]2403I201'!J6</f>
        <v>2.1</v>
      </c>
      <c r="F7" s="74">
        <f>'[5]2403I201'!K6</f>
        <v>1</v>
      </c>
      <c r="G7" s="75">
        <f>'[5]2403I201'!L6</f>
        <v>1.75</v>
      </c>
      <c r="H7" s="74">
        <f>'[5]2403I201'!M6</f>
        <v>5</v>
      </c>
      <c r="I7" s="75">
        <f>'[5]2403I201'!N6</f>
        <v>0.76</v>
      </c>
      <c r="J7" s="74">
        <f>'[5]2403I201'!O6</f>
        <v>25</v>
      </c>
      <c r="K7" s="75">
        <f>'[5]2403I201'!P6</f>
        <v>0.56000000000000005</v>
      </c>
      <c r="L7" s="74">
        <f>'[5]2403I201'!Q6</f>
        <v>31</v>
      </c>
      <c r="M7" s="75">
        <f>'[5]2403I201'!R6</f>
        <v>-0.96</v>
      </c>
      <c r="N7" s="74">
        <f>'[5]2403I201'!S6</f>
        <v>48</v>
      </c>
      <c r="O7" s="75">
        <f>'[5]2403I201'!T6</f>
        <v>-1.34</v>
      </c>
      <c r="P7" s="74">
        <f>'[5]2403I201'!U6</f>
        <v>50</v>
      </c>
      <c r="Q7" s="75">
        <f>'[5]2403I201'!V6</f>
        <v>-2.4900000000000002</v>
      </c>
      <c r="R7" s="74">
        <f>'[5]2403I201'!W6</f>
        <v>46</v>
      </c>
      <c r="S7" s="75">
        <f>'[5]2403I201'!X6</f>
        <v>1.4</v>
      </c>
      <c r="T7" s="76">
        <f>'[5]2403I201'!Y6</f>
        <v>57</v>
      </c>
      <c r="U7" s="77">
        <f>'[5]2403I201'!Z6</f>
        <v>49995</v>
      </c>
      <c r="V7" s="78">
        <f>'[5]2403I201'!AA6</f>
        <v>3123</v>
      </c>
      <c r="W7" s="79">
        <f>'[5]2403I201'!AB6</f>
        <v>725</v>
      </c>
      <c r="X7" s="80">
        <f>'[5]2403I201'!AC6</f>
        <v>3057</v>
      </c>
      <c r="Y7" s="78">
        <f>'[5]2403I201'!AD6</f>
        <v>-2332</v>
      </c>
      <c r="Z7" s="81">
        <f>'[5]2403I201'!AE6</f>
        <v>214684</v>
      </c>
      <c r="AA7" s="73">
        <f>'[5]2403I201'!AF6</f>
        <v>0.52</v>
      </c>
      <c r="AB7" s="82">
        <f>'[5]2403I201'!AG6</f>
        <v>0.52</v>
      </c>
      <c r="AC7" s="83" t="str">
        <f>'[5]2403I201'!AH6</f>
        <v xml:space="preserve">BBVA RENTA FIJA         </v>
      </c>
      <c r="AD7" s="84" t="str">
        <f>'[5]2403I201'!AI6</f>
        <v xml:space="preserve">BBVA                  </v>
      </c>
      <c r="AE7" s="51" t="str">
        <f>'[5]2403I201'!AJ6</f>
        <v xml:space="preserve">BBVA PENSIONES                  </v>
      </c>
      <c r="AF7" s="145">
        <f>'[5]2403I201'!AK6</f>
        <v>8010012</v>
      </c>
      <c r="AG7" s="145">
        <f>'[5]2403I201'!AL6</f>
        <v>7050082</v>
      </c>
      <c r="AH7" s="145">
        <f>'[5]2403I201'!AM6</f>
        <v>397</v>
      </c>
      <c r="AI7" s="52"/>
    </row>
    <row r="8" spans="1:35" x14ac:dyDescent="0.2">
      <c r="A8" s="53">
        <f>'[5]2403I201'!F7</f>
        <v>4</v>
      </c>
      <c r="B8" s="54">
        <f>'[5]2403I201'!G7</f>
        <v>786</v>
      </c>
      <c r="C8" s="55" t="str">
        <f>'[5]2403I201'!H7</f>
        <v xml:space="preserve">SANTALUCIA VP RENTA FIJA        </v>
      </c>
      <c r="D8" s="56">
        <f>'[5]2403I201'!I7</f>
        <v>1.5798000000000001</v>
      </c>
      <c r="E8" s="57">
        <f>'[5]2403I201'!J7</f>
        <v>1.99</v>
      </c>
      <c r="F8" s="58">
        <f>'[5]2403I201'!K7</f>
        <v>2</v>
      </c>
      <c r="G8" s="59">
        <f>'[5]2403I201'!L7</f>
        <v>1.85</v>
      </c>
      <c r="H8" s="58">
        <f>'[5]2403I201'!M7</f>
        <v>2</v>
      </c>
      <c r="I8" s="59">
        <f>'[5]2403I201'!N7</f>
        <v>1.89</v>
      </c>
      <c r="J8" s="58">
        <f>'[5]2403I201'!O7</f>
        <v>3</v>
      </c>
      <c r="K8" s="59">
        <f>'[5]2403I201'!P7</f>
        <v>1.89</v>
      </c>
      <c r="L8" s="58">
        <f>'[5]2403I201'!Q7</f>
        <v>3</v>
      </c>
      <c r="M8" s="59">
        <f>'[5]2403I201'!R7</f>
        <v>0.87</v>
      </c>
      <c r="N8" s="58">
        <f>'[5]2403I201'!S7</f>
        <v>11</v>
      </c>
      <c r="O8" s="59">
        <f>'[5]2403I201'!T7</f>
        <v>0.39</v>
      </c>
      <c r="P8" s="58">
        <f>'[5]2403I201'!U7</f>
        <v>9</v>
      </c>
      <c r="Q8" s="59">
        <f>'[5]2403I201'!V7</f>
        <v>-0.96</v>
      </c>
      <c r="R8" s="58">
        <f>'[5]2403I201'!W7</f>
        <v>16</v>
      </c>
      <c r="S8" s="59">
        <f>'[5]2403I201'!X7</f>
        <v>5.18</v>
      </c>
      <c r="T8" s="60">
        <f>'[5]2403I201'!Y7</f>
        <v>12</v>
      </c>
      <c r="U8" s="61">
        <f>'[5]2403I201'!Z7</f>
        <v>1745</v>
      </c>
      <c r="V8" s="62">
        <f>'[5]2403I201'!AA7</f>
        <v>205</v>
      </c>
      <c r="W8" s="63">
        <f>'[5]2403I201'!AB7</f>
        <v>37</v>
      </c>
      <c r="X8" s="64">
        <f>'[5]2403I201'!AC7</f>
        <v>295</v>
      </c>
      <c r="Y8" s="62">
        <f>'[5]2403I201'!AD7</f>
        <v>-258</v>
      </c>
      <c r="Z8" s="65">
        <f>'[5]2403I201'!AE7</f>
        <v>18211</v>
      </c>
      <c r="AA8" s="57">
        <f>'[5]2403I201'!AF7</f>
        <v>1.06</v>
      </c>
      <c r="AB8" s="66">
        <f>'[5]2403I201'!AG7</f>
        <v>1.06</v>
      </c>
      <c r="AC8" s="67" t="str">
        <f>'[5]2403I201'!AH7</f>
        <v xml:space="preserve">SANTALUCIA FONDO RF     </v>
      </c>
      <c r="AD8" s="68" t="str">
        <f>'[5]2403I201'!AI7</f>
        <v xml:space="preserve">SANTALUCIA            </v>
      </c>
      <c r="AE8" s="51" t="str">
        <f>'[5]2403I201'!AJ7</f>
        <v xml:space="preserve">SANTA LUCIA SA SEG Y REA        </v>
      </c>
      <c r="AF8" s="145">
        <f>'[5]2403I201'!AK7</f>
        <v>8050252</v>
      </c>
      <c r="AG8" s="145">
        <f>'[5]2403I201'!AL7</f>
        <v>7050240</v>
      </c>
      <c r="AH8" s="145">
        <f>'[5]2403I201'!AM7</f>
        <v>360</v>
      </c>
      <c r="AI8" s="52"/>
    </row>
    <row r="9" spans="1:35" x14ac:dyDescent="0.2">
      <c r="A9" s="69">
        <f>'[5]2403I201'!F8</f>
        <v>5</v>
      </c>
      <c r="B9" s="70">
        <f>'[5]2403I201'!G8</f>
        <v>1051</v>
      </c>
      <c r="C9" s="71" t="str">
        <f>'[5]2403I201'!H8</f>
        <v xml:space="preserve">TREA HORIZONTE                  </v>
      </c>
      <c r="D9" s="72">
        <f>'[5]2403I201'!I8</f>
        <v>12.1952</v>
      </c>
      <c r="E9" s="73">
        <f>'[5]2403I201'!J8</f>
        <v>1.9</v>
      </c>
      <c r="F9" s="74">
        <f>'[5]2403I201'!K8</f>
        <v>3</v>
      </c>
      <c r="G9" s="75">
        <f>'[5]2403I201'!L8</f>
        <v>1.8</v>
      </c>
      <c r="H9" s="74">
        <f>'[5]2403I201'!M8</f>
        <v>3</v>
      </c>
      <c r="I9" s="75">
        <f>'[5]2403I201'!N8</f>
        <v>1.91</v>
      </c>
      <c r="J9" s="74">
        <f>'[5]2403I201'!O8</f>
        <v>2</v>
      </c>
      <c r="K9" s="75">
        <f>'[5]2403I201'!P8</f>
        <v>1.72</v>
      </c>
      <c r="L9" s="74">
        <f>'[5]2403I201'!Q8</f>
        <v>8</v>
      </c>
      <c r="M9" s="75">
        <f>'[5]2403I201'!R8</f>
        <v>0.33</v>
      </c>
      <c r="N9" s="74">
        <f>'[5]2403I201'!S8</f>
        <v>21</v>
      </c>
      <c r="O9" s="75">
        <f>'[5]2403I201'!T8</f>
        <v>-0.38</v>
      </c>
      <c r="P9" s="74">
        <f>'[5]2403I201'!U8</f>
        <v>24</v>
      </c>
      <c r="Q9" s="75">
        <f>'[5]2403I201'!V8</f>
        <v>-1.1299999999999999</v>
      </c>
      <c r="R9" s="74">
        <f>'[5]2403I201'!W8</f>
        <v>19</v>
      </c>
      <c r="S9" s="75">
        <f>'[5]2403I201'!X8</f>
        <v>3.15</v>
      </c>
      <c r="T9" s="76">
        <f>'[5]2403I201'!Y8</f>
        <v>40</v>
      </c>
      <c r="U9" s="77">
        <f>'[5]2403I201'!Z8</f>
        <v>56</v>
      </c>
      <c r="V9" s="78">
        <f>'[5]2403I201'!AA8</f>
        <v>1</v>
      </c>
      <c r="W9" s="79" t="str">
        <f>'[5]2403I201'!AB8</f>
        <v xml:space="preserve">      </v>
      </c>
      <c r="X9" s="80" t="str">
        <f>'[5]2403I201'!AC8</f>
        <v xml:space="preserve">      </v>
      </c>
      <c r="Y9" s="78" t="str">
        <f>'[5]2403I201'!AD8</f>
        <v xml:space="preserve">      </v>
      </c>
      <c r="Z9" s="81">
        <f>'[5]2403I201'!AE8</f>
        <v>606</v>
      </c>
      <c r="AA9" s="73">
        <f>'[5]2403I201'!AF8</f>
        <v>-0.74</v>
      </c>
      <c r="AB9" s="82">
        <f>'[5]2403I201'!AG8</f>
        <v>-0.74</v>
      </c>
      <c r="AC9" s="83" t="str">
        <f>'[5]2403I201'!AH8</f>
        <v xml:space="preserve">TREA RF LP              </v>
      </c>
      <c r="AD9" s="84" t="str">
        <f>'[5]2403I201'!AI8</f>
        <v xml:space="preserve">TR3A AM               </v>
      </c>
      <c r="AE9" s="85" t="str">
        <f>'[5]2403I201'!AJ8</f>
        <v xml:space="preserve">TREA PENSIONES                  </v>
      </c>
      <c r="AF9" s="145">
        <f>'[5]2403I201'!AK8</f>
        <v>8040304</v>
      </c>
      <c r="AG9" s="145">
        <f>'[5]2403I201'!AL8</f>
        <v>7050202</v>
      </c>
      <c r="AH9" s="145">
        <f>'[5]2403I201'!AM8</f>
        <v>430</v>
      </c>
      <c r="AI9" s="52"/>
    </row>
    <row r="10" spans="1:35" x14ac:dyDescent="0.2">
      <c r="A10" s="53">
        <f>'[5]2403I201'!F9</f>
        <v>6</v>
      </c>
      <c r="B10" s="54">
        <f>'[5]2403I201'!G9</f>
        <v>1219</v>
      </c>
      <c r="C10" s="55" t="str">
        <f>'[5]2403I201'!H9</f>
        <v xml:space="preserve">FARMACEUT. SORIA                </v>
      </c>
      <c r="D10" s="56">
        <f>'[5]2403I201'!I9</f>
        <v>10.2674</v>
      </c>
      <c r="E10" s="57">
        <f>'[5]2403I201'!J9</f>
        <v>1.84</v>
      </c>
      <c r="F10" s="58">
        <f>'[5]2403I201'!K9</f>
        <v>4</v>
      </c>
      <c r="G10" s="59">
        <f>'[5]2403I201'!L9</f>
        <v>1.7</v>
      </c>
      <c r="H10" s="58">
        <f>'[5]2403I201'!M9</f>
        <v>6</v>
      </c>
      <c r="I10" s="59">
        <f>'[5]2403I201'!N9</f>
        <v>1.47</v>
      </c>
      <c r="J10" s="58">
        <f>'[5]2403I201'!O9</f>
        <v>8</v>
      </c>
      <c r="K10" s="59">
        <f>'[5]2403I201'!P9</f>
        <v>2.2799999999999998</v>
      </c>
      <c r="L10" s="58">
        <f>'[5]2403I201'!Q9</f>
        <v>2</v>
      </c>
      <c r="M10" s="59">
        <f>'[5]2403I201'!R9</f>
        <v>0.39</v>
      </c>
      <c r="N10" s="58">
        <f>'[5]2403I201'!S9</f>
        <v>20</v>
      </c>
      <c r="O10" s="59">
        <f>'[5]2403I201'!T9</f>
        <v>-0.66</v>
      </c>
      <c r="P10" s="58">
        <f>'[5]2403I201'!U9</f>
        <v>36</v>
      </c>
      <c r="Q10" s="59">
        <f>'[5]2403I201'!V9</f>
        <v>-1.43</v>
      </c>
      <c r="R10" s="58">
        <f>'[5]2403I201'!W9</f>
        <v>25</v>
      </c>
      <c r="S10" s="59">
        <f>'[5]2403I201'!X9</f>
        <v>4.01</v>
      </c>
      <c r="T10" s="60">
        <f>'[5]2403I201'!Y9</f>
        <v>28</v>
      </c>
      <c r="U10" s="61">
        <f>'[5]2403I201'!Z9</f>
        <v>23</v>
      </c>
      <c r="V10" s="62">
        <f>'[5]2403I201'!AA9</f>
        <v>3</v>
      </c>
      <c r="W10" s="63" t="str">
        <f>'[5]2403I201'!AB9</f>
        <v xml:space="preserve">      </v>
      </c>
      <c r="X10" s="64">
        <f>'[5]2403I201'!AC9</f>
        <v>19</v>
      </c>
      <c r="Y10" s="62">
        <f>'[5]2403I201'!AD9</f>
        <v>-19</v>
      </c>
      <c r="Z10" s="65">
        <f>'[5]2403I201'!AE9</f>
        <v>1264</v>
      </c>
      <c r="AA10" s="57">
        <f>'[5]2403I201'!AF9</f>
        <v>-4.95</v>
      </c>
      <c r="AB10" s="66">
        <f>'[5]2403I201'!AG9</f>
        <v>-4.95</v>
      </c>
      <c r="AC10" s="67" t="str">
        <f>'[5]2403I201'!AH9</f>
        <v xml:space="preserve">RGA                     </v>
      </c>
      <c r="AD10" s="68" t="str">
        <f>'[5]2403I201'!AI9</f>
        <v xml:space="preserve">CAJA RURAL            </v>
      </c>
      <c r="AE10" s="51" t="str">
        <f>'[5]2403I201'!AJ9</f>
        <v xml:space="preserve">RGA RURAL PENSIONES             </v>
      </c>
      <c r="AF10" s="145">
        <f>'[5]2403I201'!AK9</f>
        <v>8040294</v>
      </c>
      <c r="AG10" s="145">
        <f>'[5]2403I201'!AL9</f>
        <v>7050131</v>
      </c>
      <c r="AH10" s="145">
        <f>'[5]2403I201'!AM9</f>
        <v>114</v>
      </c>
      <c r="AI10" s="52"/>
    </row>
    <row r="11" spans="1:35" x14ac:dyDescent="0.2">
      <c r="A11" s="69">
        <f>'[5]2403I201'!F10</f>
        <v>7</v>
      </c>
      <c r="B11" s="70">
        <f>'[5]2403I201'!G10</f>
        <v>1007</v>
      </c>
      <c r="C11" s="86" t="str">
        <f>'[5]2403I201'!H10</f>
        <v xml:space="preserve">DUERO ESTABILIDAD               </v>
      </c>
      <c r="D11" s="72">
        <f>'[5]2403I201'!I10</f>
        <v>11.0383</v>
      </c>
      <c r="E11" s="73">
        <f>'[5]2403I201'!J10</f>
        <v>1.79</v>
      </c>
      <c r="F11" s="74">
        <f>'[5]2403I201'!K10</f>
        <v>5</v>
      </c>
      <c r="G11" s="75">
        <f>'[5]2403I201'!L10</f>
        <v>1.77</v>
      </c>
      <c r="H11" s="74">
        <f>'[5]2403I201'!M10</f>
        <v>4</v>
      </c>
      <c r="I11" s="75">
        <f>'[5]2403I201'!N10</f>
        <v>1.58</v>
      </c>
      <c r="J11" s="74">
        <f>'[5]2403I201'!O10</f>
        <v>6</v>
      </c>
      <c r="K11" s="75">
        <f>'[5]2403I201'!P10</f>
        <v>1.46</v>
      </c>
      <c r="L11" s="74">
        <f>'[5]2403I201'!Q10</f>
        <v>12</v>
      </c>
      <c r="M11" s="75">
        <f>'[5]2403I201'!R10</f>
        <v>0.49</v>
      </c>
      <c r="N11" s="74">
        <f>'[5]2403I201'!S10</f>
        <v>18</v>
      </c>
      <c r="O11" s="75">
        <f>'[5]2403I201'!T10</f>
        <v>-0.27</v>
      </c>
      <c r="P11" s="74">
        <f>'[5]2403I201'!U10</f>
        <v>21</v>
      </c>
      <c r="Q11" s="75">
        <f>'[5]2403I201'!V10</f>
        <v>-1.06</v>
      </c>
      <c r="R11" s="74">
        <f>'[5]2403I201'!W10</f>
        <v>17</v>
      </c>
      <c r="S11" s="75">
        <f>'[5]2403I201'!X10</f>
        <v>5.31</v>
      </c>
      <c r="T11" s="76">
        <f>'[5]2403I201'!Y10</f>
        <v>11</v>
      </c>
      <c r="U11" s="77">
        <f>'[5]2403I201'!Z10</f>
        <v>11712</v>
      </c>
      <c r="V11" s="78">
        <f>'[5]2403I201'!AA10</f>
        <v>1392</v>
      </c>
      <c r="W11" s="79">
        <f>'[5]2403I201'!AB10</f>
        <v>511</v>
      </c>
      <c r="X11" s="80">
        <f>'[5]2403I201'!AC10</f>
        <v>1307</v>
      </c>
      <c r="Y11" s="78">
        <f>'[5]2403I201'!AD10</f>
        <v>-796</v>
      </c>
      <c r="Z11" s="81">
        <f>'[5]2403I201'!AE10</f>
        <v>102702</v>
      </c>
      <c r="AA11" s="73">
        <f>'[5]2403I201'!AF10</f>
        <v>-1.67</v>
      </c>
      <c r="AB11" s="82">
        <f>'[5]2403I201'!AG10</f>
        <v>-1.67</v>
      </c>
      <c r="AC11" s="83" t="str">
        <f>'[5]2403I201'!AH10</f>
        <v xml:space="preserve">FONDUERO ESTABILIDAD    </v>
      </c>
      <c r="AD11" s="84" t="str">
        <f>'[5]2403I201'!AI10</f>
        <v xml:space="preserve">UNICAJA               </v>
      </c>
      <c r="AE11" s="51" t="str">
        <f>'[5]2403I201'!AJ10</f>
        <v xml:space="preserve">UNION DEL DUERO                 </v>
      </c>
      <c r="AF11" s="145">
        <f>'[5]2403I201'!AK10</f>
        <v>8020092</v>
      </c>
      <c r="AG11" s="145">
        <f>'[5]2403I201'!AL10</f>
        <v>7050237</v>
      </c>
      <c r="AH11" s="145">
        <f>'[5]2403I201'!AM10</f>
        <v>404</v>
      </c>
      <c r="AI11" s="52"/>
    </row>
    <row r="12" spans="1:35" x14ac:dyDescent="0.2">
      <c r="A12" s="53">
        <f>'[5]2403I201'!F11</f>
        <v>8</v>
      </c>
      <c r="B12" s="54">
        <f>'[5]2403I201'!G11</f>
        <v>74</v>
      </c>
      <c r="C12" s="87" t="str">
        <f>'[5]2403I201'!H11</f>
        <v xml:space="preserve">IBERCAJA PENSIONES I R.F.       </v>
      </c>
      <c r="D12" s="56">
        <f>'[5]2403I201'!I11</f>
        <v>22.747199999999999</v>
      </c>
      <c r="E12" s="57">
        <f>'[5]2403I201'!J11</f>
        <v>1.65</v>
      </c>
      <c r="F12" s="58">
        <f>'[5]2403I201'!K11</f>
        <v>6</v>
      </c>
      <c r="G12" s="59">
        <f>'[5]2403I201'!L11</f>
        <v>1.54</v>
      </c>
      <c r="H12" s="58">
        <f>'[5]2403I201'!M11</f>
        <v>7</v>
      </c>
      <c r="I12" s="59">
        <f>'[5]2403I201'!N11</f>
        <v>1.19</v>
      </c>
      <c r="J12" s="58">
        <f>'[5]2403I201'!O11</f>
        <v>12</v>
      </c>
      <c r="K12" s="59">
        <f>'[5]2403I201'!P11</f>
        <v>1.26</v>
      </c>
      <c r="L12" s="58">
        <f>'[5]2403I201'!Q11</f>
        <v>17</v>
      </c>
      <c r="M12" s="59">
        <f>'[5]2403I201'!R11</f>
        <v>-0.03</v>
      </c>
      <c r="N12" s="58">
        <f>'[5]2403I201'!S11</f>
        <v>34</v>
      </c>
      <c r="O12" s="59">
        <f>'[5]2403I201'!T11</f>
        <v>-0.56999999999999995</v>
      </c>
      <c r="P12" s="58">
        <f>'[5]2403I201'!U11</f>
        <v>31</v>
      </c>
      <c r="Q12" s="59">
        <f>'[5]2403I201'!V11</f>
        <v>-1.58</v>
      </c>
      <c r="R12" s="58">
        <f>'[5]2403I201'!W11</f>
        <v>34</v>
      </c>
      <c r="S12" s="59">
        <f>'[5]2403I201'!X11</f>
        <v>7.77</v>
      </c>
      <c r="T12" s="60">
        <f>'[5]2403I201'!Y11</f>
        <v>3</v>
      </c>
      <c r="U12" s="61">
        <f>'[5]2403I201'!Z11</f>
        <v>16474</v>
      </c>
      <c r="V12" s="62">
        <f>'[5]2403I201'!AA11</f>
        <v>2173</v>
      </c>
      <c r="W12" s="63">
        <f>'[5]2403I201'!AB11</f>
        <v>573</v>
      </c>
      <c r="X12" s="64">
        <f>'[5]2403I201'!AC11</f>
        <v>1683</v>
      </c>
      <c r="Y12" s="62">
        <f>'[5]2403I201'!AD11</f>
        <v>-1110</v>
      </c>
      <c r="Z12" s="65">
        <f>'[5]2403I201'!AE11</f>
        <v>132899</v>
      </c>
      <c r="AA12" s="57">
        <f>'[5]2403I201'!AF11</f>
        <v>0.64</v>
      </c>
      <c r="AB12" s="66">
        <f>'[5]2403I201'!AG11</f>
        <v>0.64</v>
      </c>
      <c r="AC12" s="67" t="str">
        <f>'[5]2403I201'!AH11</f>
        <v xml:space="preserve">IBERCAJA PENSIONES F.P. </v>
      </c>
      <c r="AD12" s="68" t="str">
        <f>'[5]2403I201'!AI11</f>
        <v xml:space="preserve">IBERCAJA              </v>
      </c>
      <c r="AE12" s="51" t="str">
        <f>'[5]2403I201'!AJ11</f>
        <v xml:space="preserve">IBERCAJA PENSION                </v>
      </c>
      <c r="AF12" s="145">
        <f>'[5]2403I201'!AK11</f>
        <v>8020089</v>
      </c>
      <c r="AG12" s="145">
        <f>'[5]2403I201'!AL11</f>
        <v>7050079</v>
      </c>
      <c r="AH12" s="145">
        <f>'[5]2403I201'!AM11</f>
        <v>23</v>
      </c>
      <c r="AI12" s="52"/>
    </row>
    <row r="13" spans="1:35" x14ac:dyDescent="0.2">
      <c r="A13" s="69">
        <f>'[5]2403I201'!F12</f>
        <v>9</v>
      </c>
      <c r="B13" s="70">
        <f>'[5]2403I201'!G12</f>
        <v>77</v>
      </c>
      <c r="C13" s="71" t="str">
        <f>'[5]2403I201'!H12</f>
        <v xml:space="preserve">KUTXABANK RENTA FIJA            </v>
      </c>
      <c r="D13" s="72">
        <f>'[5]2403I201'!I12</f>
        <v>25.004999999999999</v>
      </c>
      <c r="E13" s="73">
        <f>'[5]2403I201'!J12</f>
        <v>1.44</v>
      </c>
      <c r="F13" s="74">
        <f>'[5]2403I201'!K12</f>
        <v>7</v>
      </c>
      <c r="G13" s="75">
        <f>'[5]2403I201'!L12</f>
        <v>1.26</v>
      </c>
      <c r="H13" s="74">
        <f>'[5]2403I201'!M12</f>
        <v>8</v>
      </c>
      <c r="I13" s="75">
        <f>'[5]2403I201'!N12</f>
        <v>1.21</v>
      </c>
      <c r="J13" s="74">
        <f>'[5]2403I201'!O12</f>
        <v>11</v>
      </c>
      <c r="K13" s="75">
        <f>'[5]2403I201'!P12</f>
        <v>1.1100000000000001</v>
      </c>
      <c r="L13" s="74">
        <f>'[5]2403I201'!Q12</f>
        <v>19</v>
      </c>
      <c r="M13" s="75">
        <f>'[5]2403I201'!R12</f>
        <v>0.26</v>
      </c>
      <c r="N13" s="74">
        <f>'[5]2403I201'!S12</f>
        <v>23</v>
      </c>
      <c r="O13" s="75">
        <f>'[5]2403I201'!T12</f>
        <v>7.0000000000000007E-2</v>
      </c>
      <c r="P13" s="74">
        <f>'[5]2403I201'!U12</f>
        <v>16</v>
      </c>
      <c r="Q13" s="75">
        <f>'[5]2403I201'!V12</f>
        <v>-1.55</v>
      </c>
      <c r="R13" s="74">
        <f>'[5]2403I201'!W12</f>
        <v>32</v>
      </c>
      <c r="S13" s="75">
        <f>'[5]2403I201'!X12</f>
        <v>5.15</v>
      </c>
      <c r="T13" s="76">
        <f>'[5]2403I201'!Y12</f>
        <v>14</v>
      </c>
      <c r="U13" s="77">
        <f>'[5]2403I201'!Z12</f>
        <v>16722</v>
      </c>
      <c r="V13" s="78">
        <f>'[5]2403I201'!AA12</f>
        <v>1384</v>
      </c>
      <c r="W13" s="79">
        <f>'[5]2403I201'!AB12</f>
        <v>763</v>
      </c>
      <c r="X13" s="80">
        <f>'[5]2403I201'!AC12</f>
        <v>1220</v>
      </c>
      <c r="Y13" s="78">
        <f>'[5]2403I201'!AD12</f>
        <v>-457</v>
      </c>
      <c r="Z13" s="81">
        <f>'[5]2403I201'!AE12</f>
        <v>113178</v>
      </c>
      <c r="AA13" s="73">
        <f>'[5]2403I201'!AF12</f>
        <v>1.51</v>
      </c>
      <c r="AB13" s="82">
        <f>'[5]2403I201'!AG12</f>
        <v>1.51</v>
      </c>
      <c r="AC13" s="83" t="str">
        <f>'[5]2403I201'!AH12</f>
        <v xml:space="preserve">KUTXABANK RENTA FIJA    </v>
      </c>
      <c r="AD13" s="84" t="str">
        <f>'[5]2403I201'!AI12</f>
        <v xml:space="preserve">KUTXABANK             </v>
      </c>
      <c r="AE13" s="51" t="str">
        <f>'[5]2403I201'!AJ12</f>
        <v xml:space="preserve">KUTXABANK PENSIONES             </v>
      </c>
      <c r="AF13" s="145">
        <f>'[5]2403I201'!AK12</f>
        <v>8050233</v>
      </c>
      <c r="AG13" s="145">
        <f>'[5]2403I201'!AL12</f>
        <v>7050234</v>
      </c>
      <c r="AH13" s="145">
        <f>'[5]2403I201'!AM12</f>
        <v>25</v>
      </c>
      <c r="AI13" s="52"/>
    </row>
    <row r="14" spans="1:35" x14ac:dyDescent="0.2">
      <c r="A14" s="88">
        <f>'[5]2403I201'!F13</f>
        <v>10</v>
      </c>
      <c r="B14" s="54">
        <f>'[5]2403I201'!G13</f>
        <v>745</v>
      </c>
      <c r="C14" s="89" t="str">
        <f>'[5]2403I201'!H13</f>
        <v xml:space="preserve">NAVARRA                         </v>
      </c>
      <c r="D14" s="90">
        <f>'[5]2403I201'!I13</f>
        <v>22.5867</v>
      </c>
      <c r="E14" s="91">
        <f>'[5]2403I201'!J13</f>
        <v>1.38</v>
      </c>
      <c r="F14" s="92">
        <f>'[5]2403I201'!K13</f>
        <v>8</v>
      </c>
      <c r="G14" s="93">
        <f>'[5]2403I201'!L13</f>
        <v>1.2</v>
      </c>
      <c r="H14" s="92">
        <f>'[5]2403I201'!M13</f>
        <v>10</v>
      </c>
      <c r="I14" s="93">
        <f>'[5]2403I201'!N13</f>
        <v>0.83</v>
      </c>
      <c r="J14" s="92">
        <f>'[5]2403I201'!O13</f>
        <v>22</v>
      </c>
      <c r="K14" s="93">
        <f>'[5]2403I201'!P13</f>
        <v>1.72</v>
      </c>
      <c r="L14" s="92">
        <f>'[5]2403I201'!Q13</f>
        <v>7</v>
      </c>
      <c r="M14" s="93">
        <f>'[5]2403I201'!R13</f>
        <v>0.12</v>
      </c>
      <c r="N14" s="92">
        <f>'[5]2403I201'!S13</f>
        <v>29</v>
      </c>
      <c r="O14" s="93">
        <f>'[5]2403I201'!T13</f>
        <v>-0.66</v>
      </c>
      <c r="P14" s="92">
        <f>'[5]2403I201'!U13</f>
        <v>34</v>
      </c>
      <c r="Q14" s="93">
        <f>'[5]2403I201'!V13</f>
        <v>-1.43</v>
      </c>
      <c r="R14" s="92">
        <f>'[5]2403I201'!W13</f>
        <v>26</v>
      </c>
      <c r="S14" s="93">
        <f>'[5]2403I201'!X13</f>
        <v>4.01</v>
      </c>
      <c r="T14" s="94">
        <f>'[5]2403I201'!Y13</f>
        <v>29</v>
      </c>
      <c r="U14" s="95">
        <f>'[5]2403I201'!Z13</f>
        <v>479</v>
      </c>
      <c r="V14" s="96">
        <f>'[5]2403I201'!AA13</f>
        <v>89</v>
      </c>
      <c r="W14" s="97">
        <f>'[5]2403I201'!AB13</f>
        <v>9</v>
      </c>
      <c r="X14" s="98">
        <f>'[5]2403I201'!AC13</f>
        <v>75</v>
      </c>
      <c r="Y14" s="96">
        <f>'[5]2403I201'!AD13</f>
        <v>-66</v>
      </c>
      <c r="Z14" s="99">
        <f>'[5]2403I201'!AE13</f>
        <v>6289</v>
      </c>
      <c r="AA14" s="91">
        <f>'[5]2403I201'!AF13</f>
        <v>-1.43</v>
      </c>
      <c r="AB14" s="100">
        <f>'[5]2403I201'!AG13</f>
        <v>-1.43</v>
      </c>
      <c r="AC14" s="101" t="str">
        <f>'[5]2403I201'!AH13</f>
        <v xml:space="preserve">RGA                     </v>
      </c>
      <c r="AD14" s="102" t="str">
        <f>'[5]2403I201'!AI13</f>
        <v xml:space="preserve">CAJA RURAL            </v>
      </c>
      <c r="AE14" s="85" t="str">
        <f>'[5]2403I201'!AJ13</f>
        <v xml:space="preserve">RGA RURAL PENSIONES             </v>
      </c>
      <c r="AF14" s="145">
        <f>'[5]2403I201'!AK13</f>
        <v>8040294</v>
      </c>
      <c r="AG14" s="145">
        <f>'[5]2403I201'!AL13</f>
        <v>7050131</v>
      </c>
      <c r="AH14" s="145">
        <f>'[5]2403I201'!AM13</f>
        <v>114</v>
      </c>
      <c r="AI14" s="52"/>
    </row>
    <row r="15" spans="1:35" x14ac:dyDescent="0.2">
      <c r="A15" s="69">
        <f>'[5]2403I201'!F14</f>
        <v>11</v>
      </c>
      <c r="B15" s="70">
        <f>'[5]2403I201'!G14</f>
        <v>1220</v>
      </c>
      <c r="C15" s="103" t="str">
        <f>'[5]2403I201'!H14</f>
        <v xml:space="preserve">RURALCOOP TOLEDO                </v>
      </c>
      <c r="D15" s="104">
        <f>'[5]2403I201'!I14</f>
        <v>9.2346000000000004</v>
      </c>
      <c r="E15" s="105">
        <f>'[5]2403I201'!J14</f>
        <v>1.37</v>
      </c>
      <c r="F15" s="106">
        <f>'[5]2403I201'!K14</f>
        <v>9</v>
      </c>
      <c r="G15" s="107">
        <f>'[5]2403I201'!L14</f>
        <v>1.18</v>
      </c>
      <c r="H15" s="106">
        <f>'[5]2403I201'!M14</f>
        <v>11</v>
      </c>
      <c r="I15" s="107">
        <f>'[5]2403I201'!N14</f>
        <v>0.83</v>
      </c>
      <c r="J15" s="106">
        <f>'[5]2403I201'!O14</f>
        <v>23</v>
      </c>
      <c r="K15" s="107">
        <f>'[5]2403I201'!P14</f>
        <v>1.71</v>
      </c>
      <c r="L15" s="106">
        <f>'[5]2403I201'!Q14</f>
        <v>9</v>
      </c>
      <c r="M15" s="107">
        <f>'[5]2403I201'!R14</f>
        <v>0.12</v>
      </c>
      <c r="N15" s="106">
        <f>'[5]2403I201'!S14</f>
        <v>28</v>
      </c>
      <c r="O15" s="107">
        <f>'[5]2403I201'!T14</f>
        <v>-0.66</v>
      </c>
      <c r="P15" s="106">
        <f>'[5]2403I201'!U14</f>
        <v>35</v>
      </c>
      <c r="Q15" s="107">
        <f>'[5]2403I201'!V14</f>
        <v>-1.43</v>
      </c>
      <c r="R15" s="106">
        <f>'[5]2403I201'!W14</f>
        <v>27</v>
      </c>
      <c r="S15" s="107">
        <f>'[5]2403I201'!X14</f>
        <v>4.01</v>
      </c>
      <c r="T15" s="108">
        <f>'[5]2403I201'!Y14</f>
        <v>30</v>
      </c>
      <c r="U15" s="109">
        <f>'[5]2403I201'!Z14</f>
        <v>53</v>
      </c>
      <c r="V15" s="110">
        <f>'[5]2403I201'!AA14</f>
        <v>4</v>
      </c>
      <c r="W15" s="111" t="str">
        <f>'[5]2403I201'!AB14</f>
        <v xml:space="preserve">      </v>
      </c>
      <c r="X15" s="112">
        <f>'[5]2403I201'!AC14</f>
        <v>1</v>
      </c>
      <c r="Y15" s="110">
        <f>'[5]2403I201'!AD14</f>
        <v>-1</v>
      </c>
      <c r="Z15" s="113">
        <f>'[5]2403I201'!AE14</f>
        <v>69</v>
      </c>
      <c r="AA15" s="105">
        <f>'[5]2403I201'!AF14</f>
        <v>-1.65</v>
      </c>
      <c r="AB15" s="114">
        <f>'[5]2403I201'!AG14</f>
        <v>-1.65</v>
      </c>
      <c r="AC15" s="115" t="str">
        <f>'[5]2403I201'!AH14</f>
        <v xml:space="preserve">RGA                     </v>
      </c>
      <c r="AD15" s="116" t="str">
        <f>'[5]2403I201'!AI14</f>
        <v xml:space="preserve">CAJA RURAL            </v>
      </c>
      <c r="AE15" s="51" t="str">
        <f>'[5]2403I201'!AJ14</f>
        <v xml:space="preserve">RGA RURAL PENSIONES             </v>
      </c>
      <c r="AF15" s="145">
        <f>'[5]2403I201'!AK14</f>
        <v>8040294</v>
      </c>
      <c r="AG15" s="145">
        <f>'[5]2403I201'!AL14</f>
        <v>7050131</v>
      </c>
      <c r="AH15" s="145">
        <f>'[5]2403I201'!AM14</f>
        <v>114</v>
      </c>
      <c r="AI15" s="52"/>
    </row>
    <row r="16" spans="1:35" x14ac:dyDescent="0.2">
      <c r="A16" s="53">
        <f>'[5]2403I201'!F15</f>
        <v>12</v>
      </c>
      <c r="B16" s="54">
        <f>'[5]2403I201'!G15</f>
        <v>92</v>
      </c>
      <c r="C16" s="55" t="str">
        <f>'[5]2403I201'!H15</f>
        <v xml:space="preserve">RGARENTA FIJA                   </v>
      </c>
      <c r="D16" s="56">
        <f>'[5]2403I201'!I15</f>
        <v>22.333400000000001</v>
      </c>
      <c r="E16" s="57">
        <f>'[5]2403I201'!J15</f>
        <v>1.36</v>
      </c>
      <c r="F16" s="58">
        <f>'[5]2403I201'!K15</f>
        <v>10</v>
      </c>
      <c r="G16" s="59">
        <f>'[5]2403I201'!L15</f>
        <v>1.17</v>
      </c>
      <c r="H16" s="58">
        <f>'[5]2403I201'!M15</f>
        <v>12</v>
      </c>
      <c r="I16" s="59">
        <f>'[5]2403I201'!N15</f>
        <v>0.81</v>
      </c>
      <c r="J16" s="58">
        <f>'[5]2403I201'!O15</f>
        <v>24</v>
      </c>
      <c r="K16" s="59">
        <f>'[5]2403I201'!P15</f>
        <v>1.72</v>
      </c>
      <c r="L16" s="58">
        <f>'[5]2403I201'!Q15</f>
        <v>6</v>
      </c>
      <c r="M16" s="59">
        <f>'[5]2403I201'!R15</f>
        <v>0.12</v>
      </c>
      <c r="N16" s="58">
        <f>'[5]2403I201'!S15</f>
        <v>30</v>
      </c>
      <c r="O16" s="59">
        <f>'[5]2403I201'!T15</f>
        <v>-0.66</v>
      </c>
      <c r="P16" s="58">
        <f>'[5]2403I201'!U15</f>
        <v>37</v>
      </c>
      <c r="Q16" s="59">
        <f>'[5]2403I201'!V15</f>
        <v>-1.43</v>
      </c>
      <c r="R16" s="58">
        <f>'[5]2403I201'!W15</f>
        <v>28</v>
      </c>
      <c r="S16" s="59">
        <f>'[5]2403I201'!X15</f>
        <v>4.01</v>
      </c>
      <c r="T16" s="60">
        <f>'[5]2403I201'!Y15</f>
        <v>31</v>
      </c>
      <c r="U16" s="61">
        <f>'[5]2403I201'!Z15</f>
        <v>70359</v>
      </c>
      <c r="V16" s="62">
        <f>'[5]2403I201'!AA15</f>
        <v>5431</v>
      </c>
      <c r="W16" s="63">
        <f>'[5]2403I201'!AB15</f>
        <v>2733</v>
      </c>
      <c r="X16" s="64">
        <f>'[5]2403I201'!AC15</f>
        <v>5986</v>
      </c>
      <c r="Y16" s="62">
        <f>'[5]2403I201'!AD15</f>
        <v>-3253</v>
      </c>
      <c r="Z16" s="65">
        <f>'[5]2403I201'!AE15</f>
        <v>393534</v>
      </c>
      <c r="AA16" s="57">
        <f>'[5]2403I201'!AF15</f>
        <v>0.39</v>
      </c>
      <c r="AB16" s="66">
        <f>'[5]2403I201'!AG15</f>
        <v>0.39</v>
      </c>
      <c r="AC16" s="67" t="str">
        <f>'[5]2403I201'!AH15</f>
        <v xml:space="preserve">RGA                     </v>
      </c>
      <c r="AD16" s="68" t="str">
        <f>'[5]2403I201'!AI15</f>
        <v xml:space="preserve">CAJA RURAL            </v>
      </c>
      <c r="AE16" s="51" t="str">
        <f>'[5]2403I201'!AJ15</f>
        <v xml:space="preserve">RGA RURAL PENSIONES             </v>
      </c>
      <c r="AF16" s="145">
        <f>'[5]2403I201'!AK15</f>
        <v>8040294</v>
      </c>
      <c r="AG16" s="145">
        <f>'[5]2403I201'!AL15</f>
        <v>7050131</v>
      </c>
      <c r="AH16" s="145">
        <f>'[5]2403I201'!AM15</f>
        <v>114</v>
      </c>
      <c r="AI16" s="52"/>
    </row>
    <row r="17" spans="1:35" x14ac:dyDescent="0.2">
      <c r="A17" s="69">
        <f>'[5]2403I201'!F16</f>
        <v>13</v>
      </c>
      <c r="B17" s="70">
        <f>'[5]2403I201'!G16</f>
        <v>157</v>
      </c>
      <c r="C17" s="71" t="str">
        <f>'[5]2403I201'!H16</f>
        <v xml:space="preserve">BK RENTA FIJA L/PLZ.            </v>
      </c>
      <c r="D17" s="72">
        <f>'[5]2403I201'!I16</f>
        <v>20.909400000000002</v>
      </c>
      <c r="E17" s="73">
        <f>'[5]2403I201'!J16</f>
        <v>1.29</v>
      </c>
      <c r="F17" s="74">
        <f>'[5]2403I201'!K16</f>
        <v>11</v>
      </c>
      <c r="G17" s="75">
        <f>'[5]2403I201'!L16</f>
        <v>1.2</v>
      </c>
      <c r="H17" s="74">
        <f>'[5]2403I201'!M16</f>
        <v>9</v>
      </c>
      <c r="I17" s="75">
        <f>'[5]2403I201'!N16</f>
        <v>1</v>
      </c>
      <c r="J17" s="74">
        <f>'[5]2403I201'!O16</f>
        <v>15</v>
      </c>
      <c r="K17" s="75">
        <f>'[5]2403I201'!P16</f>
        <v>1.1000000000000001</v>
      </c>
      <c r="L17" s="74">
        <f>'[5]2403I201'!Q16</f>
        <v>22</v>
      </c>
      <c r="M17" s="75">
        <f>'[5]2403I201'!R16</f>
        <v>0.16</v>
      </c>
      <c r="N17" s="74">
        <f>'[5]2403I201'!S16</f>
        <v>27</v>
      </c>
      <c r="O17" s="75">
        <f>'[5]2403I201'!T16</f>
        <v>-0.6</v>
      </c>
      <c r="P17" s="74">
        <f>'[5]2403I201'!U16</f>
        <v>32</v>
      </c>
      <c r="Q17" s="75">
        <f>'[5]2403I201'!V16</f>
        <v>-1.34</v>
      </c>
      <c r="R17" s="74">
        <f>'[5]2403I201'!W16</f>
        <v>22</v>
      </c>
      <c r="S17" s="75">
        <f>'[5]2403I201'!X16</f>
        <v>4.1500000000000004</v>
      </c>
      <c r="T17" s="76">
        <f>'[5]2403I201'!Y16</f>
        <v>27</v>
      </c>
      <c r="U17" s="77">
        <f>'[5]2403I201'!Z16</f>
        <v>7174</v>
      </c>
      <c r="V17" s="78" t="str">
        <f>'[5]2403I201'!AA16</f>
        <v xml:space="preserve">      </v>
      </c>
      <c r="W17" s="79">
        <f>'[5]2403I201'!AB16</f>
        <v>219</v>
      </c>
      <c r="X17" s="80">
        <f>'[5]2403I201'!AC16</f>
        <v>811</v>
      </c>
      <c r="Y17" s="78">
        <f>'[5]2403I201'!AD16</f>
        <v>-592</v>
      </c>
      <c r="Z17" s="81">
        <f>'[5]2403I201'!AE16</f>
        <v>111725</v>
      </c>
      <c r="AA17" s="73">
        <f>'[5]2403I201'!AF16</f>
        <v>-0.17</v>
      </c>
      <c r="AB17" s="82">
        <f>'[5]2403I201'!AG16</f>
        <v>-0.17</v>
      </c>
      <c r="AC17" s="83" t="str">
        <f>'[5]2403I201'!AH16</f>
        <v xml:space="preserve">BK RENTA FIJA L/PLZ.    </v>
      </c>
      <c r="AD17" s="84" t="str">
        <f>'[5]2403I201'!AI16</f>
        <v xml:space="preserve">MAPFRE                </v>
      </c>
      <c r="AE17" s="51" t="str">
        <f>'[5]2403I201'!AJ16</f>
        <v xml:space="preserve">BANKINTER SEG. VIDA             </v>
      </c>
      <c r="AF17" s="145">
        <f>'[5]2403I201'!AK16</f>
        <v>8050269</v>
      </c>
      <c r="AG17" s="145">
        <f>'[5]2403I201'!AL16</f>
        <v>7050006</v>
      </c>
      <c r="AH17" s="145">
        <f>'[5]2403I201'!AM16</f>
        <v>6</v>
      </c>
      <c r="AI17" s="52"/>
    </row>
    <row r="18" spans="1:35" x14ac:dyDescent="0.2">
      <c r="A18" s="53">
        <f>'[5]2403I201'!F17</f>
        <v>14</v>
      </c>
      <c r="B18" s="54">
        <f>'[5]2403I201'!G17</f>
        <v>144</v>
      </c>
      <c r="C18" s="55" t="str">
        <f>'[5]2403I201'!H17</f>
        <v xml:space="preserve">LIBERBANK ESTABILIDAD           </v>
      </c>
      <c r="D18" s="56">
        <f>'[5]2403I201'!I17</f>
        <v>21.014399999999998</v>
      </c>
      <c r="E18" s="57">
        <f>'[5]2403I201'!J17</f>
        <v>1.21</v>
      </c>
      <c r="F18" s="58">
        <f>'[5]2403I201'!K17</f>
        <v>12</v>
      </c>
      <c r="G18" s="59">
        <f>'[5]2403I201'!L17</f>
        <v>1.1200000000000001</v>
      </c>
      <c r="H18" s="58">
        <f>'[5]2403I201'!M17</f>
        <v>13</v>
      </c>
      <c r="I18" s="59">
        <f>'[5]2403I201'!N17</f>
        <v>1.01</v>
      </c>
      <c r="J18" s="58">
        <f>'[5]2403I201'!O17</f>
        <v>14</v>
      </c>
      <c r="K18" s="59">
        <f>'[5]2403I201'!P17</f>
        <v>0.87</v>
      </c>
      <c r="L18" s="58">
        <f>'[5]2403I201'!Q17</f>
        <v>24</v>
      </c>
      <c r="M18" s="59">
        <f>'[5]2403I201'!R17</f>
        <v>-0.45</v>
      </c>
      <c r="N18" s="58">
        <f>'[5]2403I201'!S17</f>
        <v>46</v>
      </c>
      <c r="O18" s="59">
        <f>'[5]2403I201'!T17</f>
        <v>-0.43</v>
      </c>
      <c r="P18" s="58">
        <f>'[5]2403I201'!U17</f>
        <v>25</v>
      </c>
      <c r="Q18" s="59">
        <f>'[5]2403I201'!V17</f>
        <v>-0.61</v>
      </c>
      <c r="R18" s="58">
        <f>'[5]2403I201'!W17</f>
        <v>14</v>
      </c>
      <c r="S18" s="59">
        <f>'[5]2403I201'!X17</f>
        <v>4.66</v>
      </c>
      <c r="T18" s="60">
        <f>'[5]2403I201'!Y17</f>
        <v>22</v>
      </c>
      <c r="U18" s="61">
        <f>'[5]2403I201'!Z17</f>
        <v>5806</v>
      </c>
      <c r="V18" s="62">
        <f>'[5]2403I201'!AA17</f>
        <v>609</v>
      </c>
      <c r="W18" s="63">
        <f>'[5]2403I201'!AB17</f>
        <v>420</v>
      </c>
      <c r="X18" s="64">
        <f>'[5]2403I201'!AC17</f>
        <v>858</v>
      </c>
      <c r="Y18" s="62">
        <f>'[5]2403I201'!AD17</f>
        <v>-438</v>
      </c>
      <c r="Z18" s="65">
        <f>'[5]2403I201'!AE17</f>
        <v>62954</v>
      </c>
      <c r="AA18" s="57">
        <f>'[5]2403I201'!AF17</f>
        <v>-1.66</v>
      </c>
      <c r="AB18" s="66">
        <f>'[5]2403I201'!AG17</f>
        <v>-1.66</v>
      </c>
      <c r="AC18" s="67" t="str">
        <f>'[5]2403I201'!AH17</f>
        <v xml:space="preserve">LIBERBANK FP            </v>
      </c>
      <c r="AD18" s="68" t="str">
        <f>'[5]2403I201'!AI17</f>
        <v xml:space="preserve">SANTALUCIA            </v>
      </c>
      <c r="AE18" s="51" t="str">
        <f>'[5]2403I201'!AJ17</f>
        <v xml:space="preserve">UNICORP VIDA                    </v>
      </c>
      <c r="AF18" s="145">
        <f>'[5]2403I201'!AK17</f>
        <v>8050252</v>
      </c>
      <c r="AG18" s="145">
        <f>'[5]2403I201'!AL17</f>
        <v>7050003</v>
      </c>
      <c r="AH18" s="145">
        <f>'[5]2403I201'!AM17</f>
        <v>83</v>
      </c>
      <c r="AI18" s="52"/>
    </row>
    <row r="19" spans="1:35" x14ac:dyDescent="0.2">
      <c r="A19" s="69">
        <f>'[5]2403I201'!F18</f>
        <v>15</v>
      </c>
      <c r="B19" s="70">
        <f>'[5]2403I201'!G18</f>
        <v>1031</v>
      </c>
      <c r="C19" s="71" t="str">
        <f>'[5]2403I201'!H18</f>
        <v xml:space="preserve">OPENBANK RENTA FIJA             </v>
      </c>
      <c r="D19" s="72">
        <f>'[5]2403I201'!I18</f>
        <v>1.044</v>
      </c>
      <c r="E19" s="73">
        <f>'[5]2403I201'!J18</f>
        <v>1.21</v>
      </c>
      <c r="F19" s="74">
        <f>'[5]2403I201'!K18</f>
        <v>13</v>
      </c>
      <c r="G19" s="75">
        <f>'[5]2403I201'!L18</f>
        <v>1.07</v>
      </c>
      <c r="H19" s="74">
        <f>'[5]2403I201'!M18</f>
        <v>14</v>
      </c>
      <c r="I19" s="75">
        <f>'[5]2403I201'!N18</f>
        <v>0.85</v>
      </c>
      <c r="J19" s="74">
        <f>'[5]2403I201'!O18</f>
        <v>19</v>
      </c>
      <c r="K19" s="75">
        <f>'[5]2403I201'!P18</f>
        <v>0.75</v>
      </c>
      <c r="L19" s="74">
        <f>'[5]2403I201'!Q18</f>
        <v>26</v>
      </c>
      <c r="M19" s="75">
        <f>'[5]2403I201'!R18</f>
        <v>-0.12</v>
      </c>
      <c r="N19" s="74">
        <f>'[5]2403I201'!S18</f>
        <v>35</v>
      </c>
      <c r="O19" s="75">
        <f>'[5]2403I201'!T18</f>
        <v>-1.61</v>
      </c>
      <c r="P19" s="74">
        <f>'[5]2403I201'!U18</f>
        <v>54</v>
      </c>
      <c r="Q19" s="75">
        <f>'[5]2403I201'!V18</f>
        <v>-3.24</v>
      </c>
      <c r="R19" s="74">
        <f>'[5]2403I201'!W18</f>
        <v>51</v>
      </c>
      <c r="S19" s="75">
        <f>'[5]2403I201'!X18</f>
        <v>2.81</v>
      </c>
      <c r="T19" s="76">
        <f>'[5]2403I201'!Y18</f>
        <v>47</v>
      </c>
      <c r="U19" s="77">
        <f>'[5]2403I201'!Z18</f>
        <v>848</v>
      </c>
      <c r="V19" s="78" t="str">
        <f>'[5]2403I201'!AA18</f>
        <v xml:space="preserve">      </v>
      </c>
      <c r="W19" s="79">
        <f>'[5]2403I201'!AB18</f>
        <v>28</v>
      </c>
      <c r="X19" s="80">
        <f>'[5]2403I201'!AC18</f>
        <v>39</v>
      </c>
      <c r="Y19" s="78">
        <f>'[5]2403I201'!AD18</f>
        <v>-11</v>
      </c>
      <c r="Z19" s="81">
        <f>'[5]2403I201'!AE18</f>
        <v>6422</v>
      </c>
      <c r="AA19" s="73">
        <f>'[5]2403I201'!AF18</f>
        <v>-4.0999999999999996</v>
      </c>
      <c r="AB19" s="82">
        <f>'[5]2403I201'!AG18</f>
        <v>-4.0999999999999996</v>
      </c>
      <c r="AC19" s="83" t="str">
        <f>'[5]2403I201'!AH18</f>
        <v>SANTANDER ASG RF PENSION</v>
      </c>
      <c r="AD19" s="84" t="str">
        <f>'[5]2403I201'!AI18</f>
        <v xml:space="preserve">SANTANDER             </v>
      </c>
      <c r="AE19" s="85" t="str">
        <f>'[5]2403I201'!AJ18</f>
        <v xml:space="preserve">SANTANDER PENSIONES             </v>
      </c>
      <c r="AF19" s="145">
        <f>'[5]2403I201'!AK18</f>
        <v>8010022</v>
      </c>
      <c r="AG19" s="145">
        <f>'[5]2403I201'!AL18</f>
        <v>7050080</v>
      </c>
      <c r="AH19" s="145">
        <f>'[5]2403I201'!AM18</f>
        <v>2</v>
      </c>
      <c r="AI19" s="52"/>
    </row>
    <row r="20" spans="1:35" x14ac:dyDescent="0.2">
      <c r="A20" s="53">
        <f>'[5]2403I201'!F19</f>
        <v>16</v>
      </c>
      <c r="B20" s="54">
        <f>'[5]2403I201'!G19</f>
        <v>10</v>
      </c>
      <c r="C20" s="55" t="str">
        <f>'[5]2403I201'!H19</f>
        <v xml:space="preserve">SANTANDER ASG RF                </v>
      </c>
      <c r="D20" s="56">
        <f>'[5]2403I201'!I19</f>
        <v>1.8940999999999999</v>
      </c>
      <c r="E20" s="57">
        <f>'[5]2403I201'!J19</f>
        <v>0.79</v>
      </c>
      <c r="F20" s="58">
        <f>'[5]2403I201'!K19</f>
        <v>14</v>
      </c>
      <c r="G20" s="59">
        <f>'[5]2403I201'!L19</f>
        <v>0.65</v>
      </c>
      <c r="H20" s="58">
        <f>'[5]2403I201'!M19</f>
        <v>15</v>
      </c>
      <c r="I20" s="59">
        <f>'[5]2403I201'!N19</f>
        <v>0.28999999999999998</v>
      </c>
      <c r="J20" s="58">
        <f>'[5]2403I201'!O19</f>
        <v>27</v>
      </c>
      <c r="K20" s="59">
        <f>'[5]2403I201'!P19</f>
        <v>0.33</v>
      </c>
      <c r="L20" s="58">
        <f>'[5]2403I201'!Q19</f>
        <v>33</v>
      </c>
      <c r="M20" s="59">
        <f>'[5]2403I201'!R19</f>
        <v>-0.27</v>
      </c>
      <c r="N20" s="58">
        <f>'[5]2403I201'!S19</f>
        <v>39</v>
      </c>
      <c r="O20" s="59">
        <f>'[5]2403I201'!T19</f>
        <v>-1.61</v>
      </c>
      <c r="P20" s="58">
        <f>'[5]2403I201'!U19</f>
        <v>53</v>
      </c>
      <c r="Q20" s="59">
        <f>'[5]2403I201'!V19</f>
        <v>-3.23</v>
      </c>
      <c r="R20" s="58">
        <f>'[5]2403I201'!W19</f>
        <v>50</v>
      </c>
      <c r="S20" s="59">
        <f>'[5]2403I201'!X19</f>
        <v>2.79</v>
      </c>
      <c r="T20" s="60">
        <f>'[5]2403I201'!Y19</f>
        <v>48</v>
      </c>
      <c r="U20" s="61">
        <f>'[5]2403I201'!Z19</f>
        <v>71550</v>
      </c>
      <c r="V20" s="62" t="str">
        <f>'[5]2403I201'!AA19</f>
        <v xml:space="preserve">      </v>
      </c>
      <c r="W20" s="63">
        <f>'[5]2403I201'!AB19</f>
        <v>1927</v>
      </c>
      <c r="X20" s="64">
        <f>'[5]2403I201'!AC19</f>
        <v>5898</v>
      </c>
      <c r="Y20" s="62">
        <f>'[5]2403I201'!AD19</f>
        <v>-3971</v>
      </c>
      <c r="Z20" s="65">
        <f>'[5]2403I201'!AE19</f>
        <v>474010</v>
      </c>
      <c r="AA20" s="57">
        <f>'[5]2403I201'!AF19</f>
        <v>0.17</v>
      </c>
      <c r="AB20" s="66">
        <f>'[5]2403I201'!AG19</f>
        <v>0.17</v>
      </c>
      <c r="AC20" s="67" t="str">
        <f>'[5]2403I201'!AH19</f>
        <v>SANTANDER ASG RF PENSION</v>
      </c>
      <c r="AD20" s="68" t="str">
        <f>'[5]2403I201'!AI19</f>
        <v xml:space="preserve">SANTANDER             </v>
      </c>
      <c r="AE20" s="51" t="str">
        <f>'[5]2403I201'!AJ19</f>
        <v xml:space="preserve">SANTANDER PENSIONES             </v>
      </c>
      <c r="AF20" s="145">
        <f>'[5]2403I201'!AK19</f>
        <v>8010022</v>
      </c>
      <c r="AG20" s="145">
        <f>'[5]2403I201'!AL19</f>
        <v>7050080</v>
      </c>
      <c r="AH20" s="145">
        <f>'[5]2403I201'!AM19</f>
        <v>2</v>
      </c>
      <c r="AI20" s="52"/>
    </row>
    <row r="21" spans="1:35" x14ac:dyDescent="0.2">
      <c r="A21" s="69">
        <f>'[5]2403I201'!F20</f>
        <v>17</v>
      </c>
      <c r="B21" s="70">
        <f>'[5]2403I201'!G20</f>
        <v>1620</v>
      </c>
      <c r="C21" s="71" t="str">
        <f>'[5]2403I201'!H20</f>
        <v xml:space="preserve">UNIPLAN RFLP                    </v>
      </c>
      <c r="D21" s="72">
        <f>'[5]2403I201'!I20</f>
        <v>9.6852999999999998</v>
      </c>
      <c r="E21" s="73" t="str">
        <f>'[5]2403I201'!J20</f>
        <v xml:space="preserve">     </v>
      </c>
      <c r="F21" s="74" t="str">
        <f>'[5]2403I201'!K20</f>
        <v xml:space="preserve">    </v>
      </c>
      <c r="G21" s="75">
        <f>'[5]2403I201'!L20</f>
        <v>1.95</v>
      </c>
      <c r="H21" s="74">
        <f>'[5]2403I201'!M20</f>
        <v>1</v>
      </c>
      <c r="I21" s="75">
        <f>'[5]2403I201'!N20</f>
        <v>1.53</v>
      </c>
      <c r="J21" s="74">
        <f>'[5]2403I201'!O20</f>
        <v>7</v>
      </c>
      <c r="K21" s="75">
        <f>'[5]2403I201'!P20</f>
        <v>1.56</v>
      </c>
      <c r="L21" s="74">
        <f>'[5]2403I201'!Q20</f>
        <v>10</v>
      </c>
      <c r="M21" s="75">
        <f>'[5]2403I201'!R20</f>
        <v>0.53</v>
      </c>
      <c r="N21" s="74">
        <f>'[5]2403I201'!S20</f>
        <v>17</v>
      </c>
      <c r="O21" s="75">
        <f>'[5]2403I201'!T20</f>
        <v>-0.01</v>
      </c>
      <c r="P21" s="74">
        <f>'[5]2403I201'!U20</f>
        <v>17</v>
      </c>
      <c r="Q21" s="75">
        <f>'[5]2403I201'!V20</f>
        <v>-1.18</v>
      </c>
      <c r="R21" s="74">
        <f>'[5]2403I201'!W20</f>
        <v>21</v>
      </c>
      <c r="S21" s="75">
        <f>'[5]2403I201'!X20</f>
        <v>5.07</v>
      </c>
      <c r="T21" s="76">
        <f>'[5]2403I201'!Y20</f>
        <v>16</v>
      </c>
      <c r="U21" s="77">
        <f>'[5]2403I201'!Z20</f>
        <v>15188</v>
      </c>
      <c r="V21" s="78">
        <f>'[5]2403I201'!AA20</f>
        <v>2228</v>
      </c>
      <c r="W21" s="79">
        <f>'[5]2403I201'!AB20</f>
        <v>745</v>
      </c>
      <c r="X21" s="80">
        <f>'[5]2403I201'!AC20</f>
        <v>2002</v>
      </c>
      <c r="Y21" s="78">
        <f>'[5]2403I201'!AD20</f>
        <v>-1257</v>
      </c>
      <c r="Z21" s="81">
        <f>'[5]2403I201'!AE20</f>
        <v>160009</v>
      </c>
      <c r="AA21" s="73">
        <f>'[5]2403I201'!AF20</f>
        <v>1.04</v>
      </c>
      <c r="AB21" s="82">
        <f>'[5]2403I201'!AG20</f>
        <v>1.04</v>
      </c>
      <c r="AC21" s="83" t="str">
        <f>'[5]2403I201'!AH20</f>
        <v xml:space="preserve">UNIFONDO RFLP           </v>
      </c>
      <c r="AD21" s="84" t="str">
        <f>'[5]2403I201'!AI20</f>
        <v xml:space="preserve">SANTALUCIA            </v>
      </c>
      <c r="AE21" s="51" t="str">
        <f>'[5]2403I201'!AJ20</f>
        <v xml:space="preserve">UNICORP VIDA                    </v>
      </c>
      <c r="AF21" s="145">
        <f>'[5]2403I201'!AK20</f>
        <v>8050252</v>
      </c>
      <c r="AG21" s="145">
        <f>'[5]2403I201'!AL20</f>
        <v>7050003</v>
      </c>
      <c r="AH21" s="145">
        <f>'[5]2403I201'!AM20</f>
        <v>589</v>
      </c>
      <c r="AI21" s="52"/>
    </row>
    <row r="22" spans="1:35" x14ac:dyDescent="0.2">
      <c r="A22" s="53">
        <f>'[5]2403I201'!F21</f>
        <v>18</v>
      </c>
      <c r="B22" s="54">
        <f>'[5]2403I201'!G21</f>
        <v>2253</v>
      </c>
      <c r="C22" s="55" t="str">
        <f>'[5]2403I201'!H21</f>
        <v xml:space="preserve">ARQUIA BANCA PLAN INVERS.       </v>
      </c>
      <c r="D22" s="56">
        <f>'[5]2403I201'!I21</f>
        <v>8.3771000000000004</v>
      </c>
      <c r="E22" s="57" t="str">
        <f>'[5]2403I201'!J21</f>
        <v xml:space="preserve">     </v>
      </c>
      <c r="F22" s="58" t="str">
        <f>'[5]2403I201'!K21</f>
        <v xml:space="preserve">    </v>
      </c>
      <c r="G22" s="59" t="str">
        <f>'[5]2403I201'!L21</f>
        <v xml:space="preserve">     </v>
      </c>
      <c r="H22" s="58" t="str">
        <f>'[5]2403I201'!M21</f>
        <v xml:space="preserve">    </v>
      </c>
      <c r="I22" s="59">
        <f>'[5]2403I201'!N21</f>
        <v>2.5499999999999998</v>
      </c>
      <c r="J22" s="58">
        <f>'[5]2403I201'!O21</f>
        <v>1</v>
      </c>
      <c r="K22" s="59">
        <f>'[5]2403I201'!P21</f>
        <v>2.95</v>
      </c>
      <c r="L22" s="58">
        <f>'[5]2403I201'!Q21</f>
        <v>1</v>
      </c>
      <c r="M22" s="59">
        <f>'[5]2403I201'!R21</f>
        <v>1.77</v>
      </c>
      <c r="N22" s="58">
        <f>'[5]2403I201'!S21</f>
        <v>5</v>
      </c>
      <c r="O22" s="59">
        <f>'[5]2403I201'!T21</f>
        <v>1.59</v>
      </c>
      <c r="P22" s="58">
        <f>'[5]2403I201'!U21</f>
        <v>2</v>
      </c>
      <c r="Q22" s="59">
        <f>'[5]2403I201'!V21</f>
        <v>0.05</v>
      </c>
      <c r="R22" s="58">
        <f>'[5]2403I201'!W21</f>
        <v>7</v>
      </c>
      <c r="S22" s="59">
        <f>'[5]2403I201'!X21</f>
        <v>9.19</v>
      </c>
      <c r="T22" s="60">
        <f>'[5]2403I201'!Y21</f>
        <v>2</v>
      </c>
      <c r="U22" s="61">
        <f>'[5]2403I201'!Z21</f>
        <v>728</v>
      </c>
      <c r="V22" s="62">
        <f>'[5]2403I201'!AA21</f>
        <v>48</v>
      </c>
      <c r="W22" s="63">
        <f>'[5]2403I201'!AB21</f>
        <v>30</v>
      </c>
      <c r="X22" s="64">
        <f>'[5]2403I201'!AC21</f>
        <v>56</v>
      </c>
      <c r="Y22" s="62">
        <f>'[5]2403I201'!AD21</f>
        <v>-26</v>
      </c>
      <c r="Z22" s="65">
        <f>'[5]2403I201'!AE21</f>
        <v>14903</v>
      </c>
      <c r="AA22" s="57">
        <f>'[5]2403I201'!AF21</f>
        <v>4.62</v>
      </c>
      <c r="AB22" s="66">
        <f>'[5]2403I201'!AG21</f>
        <v>4.62</v>
      </c>
      <c r="AC22" s="67" t="str">
        <f>'[5]2403I201'!AH21</f>
        <v xml:space="preserve">ARQUIDOS INVERSION      </v>
      </c>
      <c r="AD22" s="68" t="str">
        <f>'[5]2403I201'!AI21</f>
        <v xml:space="preserve">ARQUIA BANCA          </v>
      </c>
      <c r="AE22" s="51" t="str">
        <f>'[5]2403I201'!AJ21</f>
        <v xml:space="preserve">ARQUIPENSIONES                  </v>
      </c>
      <c r="AF22" s="145">
        <f>'[5]2403I201'!AK21</f>
        <v>8040162</v>
      </c>
      <c r="AG22" s="145">
        <f>'[5]2403I201'!AL21</f>
        <v>7050137</v>
      </c>
      <c r="AH22" s="145">
        <f>'[5]2403I201'!AM21</f>
        <v>739</v>
      </c>
      <c r="AI22" s="52"/>
    </row>
    <row r="23" spans="1:35" x14ac:dyDescent="0.2">
      <c r="A23" s="69">
        <f>'[5]2403I201'!F22</f>
        <v>19</v>
      </c>
      <c r="B23" s="70">
        <f>'[5]2403I201'!G22</f>
        <v>2248</v>
      </c>
      <c r="C23" s="71" t="str">
        <f>'[5]2403I201'!H22</f>
        <v xml:space="preserve">PLAN NARANJA RF EUROPEA         </v>
      </c>
      <c r="D23" s="72">
        <f>'[5]2403I201'!I22</f>
        <v>50.293999999999997</v>
      </c>
      <c r="E23" s="73" t="str">
        <f>'[5]2403I201'!J22</f>
        <v xml:space="preserve">     </v>
      </c>
      <c r="F23" s="74" t="str">
        <f>'[5]2403I201'!K22</f>
        <v xml:space="preserve">    </v>
      </c>
      <c r="G23" s="75" t="str">
        <f>'[5]2403I201'!L22</f>
        <v xml:space="preserve">     </v>
      </c>
      <c r="H23" s="74" t="str">
        <f>'[5]2403I201'!M22</f>
        <v xml:space="preserve">    </v>
      </c>
      <c r="I23" s="75">
        <f>'[5]2403I201'!N22</f>
        <v>1.72</v>
      </c>
      <c r="J23" s="74">
        <f>'[5]2403I201'!O22</f>
        <v>4</v>
      </c>
      <c r="K23" s="75">
        <f>'[5]2403I201'!P22</f>
        <v>1.39</v>
      </c>
      <c r="L23" s="74">
        <f>'[5]2403I201'!Q22</f>
        <v>14</v>
      </c>
      <c r="M23" s="75">
        <f>'[5]2403I201'!R22</f>
        <v>0.05</v>
      </c>
      <c r="N23" s="74">
        <f>'[5]2403I201'!S22</f>
        <v>31</v>
      </c>
      <c r="O23" s="75">
        <f>'[5]2403I201'!T22</f>
        <v>-1.1599999999999999</v>
      </c>
      <c r="P23" s="74">
        <f>'[5]2403I201'!U22</f>
        <v>48</v>
      </c>
      <c r="Q23" s="75">
        <f>'[5]2403I201'!V22</f>
        <v>-2.48</v>
      </c>
      <c r="R23" s="74">
        <f>'[5]2403I201'!W22</f>
        <v>45</v>
      </c>
      <c r="S23" s="75">
        <f>'[5]2403I201'!X22</f>
        <v>4.51</v>
      </c>
      <c r="T23" s="76">
        <f>'[5]2403I201'!Y22</f>
        <v>24</v>
      </c>
      <c r="U23" s="77">
        <f>'[5]2403I201'!Z22</f>
        <v>38625</v>
      </c>
      <c r="V23" s="78">
        <f>'[5]2403I201'!AA22</f>
        <v>1778</v>
      </c>
      <c r="W23" s="79">
        <f>'[5]2403I201'!AB22</f>
        <v>936</v>
      </c>
      <c r="X23" s="80">
        <f>'[5]2403I201'!AC22</f>
        <v>3622</v>
      </c>
      <c r="Y23" s="78">
        <f>'[5]2403I201'!AD22</f>
        <v>-2686</v>
      </c>
      <c r="Z23" s="81">
        <f>'[5]2403I201'!AE22</f>
        <v>352958</v>
      </c>
      <c r="AA23" s="73">
        <f>'[5]2403I201'!AF22</f>
        <v>0.67</v>
      </c>
      <c r="AB23" s="82">
        <f>'[5]2403I201'!AG22</f>
        <v>0.67</v>
      </c>
      <c r="AC23" s="83" t="str">
        <f>'[5]2403I201'!AH22</f>
        <v xml:space="preserve">ING DIRECT 2            </v>
      </c>
      <c r="AD23" s="84" t="str">
        <f>'[5]2403I201'!AI22</f>
        <v xml:space="preserve">NATIONALE NEDERLANDEN </v>
      </c>
      <c r="AE23" s="51" t="str">
        <f>'[5]2403I201'!AJ22</f>
        <v xml:space="preserve">NATIONALE-NEDERLANDEN           </v>
      </c>
      <c r="AF23" s="145">
        <f>'[5]2403I201'!AK22</f>
        <v>8050242</v>
      </c>
      <c r="AG23" s="145">
        <f>'[5]2403I201'!AL22</f>
        <v>7050190</v>
      </c>
      <c r="AH23" s="145">
        <f>'[5]2403I201'!AM22</f>
        <v>750</v>
      </c>
      <c r="AI23" s="52"/>
    </row>
    <row r="24" spans="1:35" x14ac:dyDescent="0.2">
      <c r="A24" s="88">
        <f>'[5]2403I201'!F23</f>
        <v>20</v>
      </c>
      <c r="B24" s="117">
        <f>'[5]2403I201'!G23</f>
        <v>1766</v>
      </c>
      <c r="C24" s="118" t="str">
        <f>'[5]2403I201'!H23</f>
        <v xml:space="preserve">CABK AMBICION FLEXIBLE          </v>
      </c>
      <c r="D24" s="90">
        <f>'[5]2403I201'!I23</f>
        <v>9.9047000000000001</v>
      </c>
      <c r="E24" s="91" t="str">
        <f>'[5]2403I201'!J23</f>
        <v xml:space="preserve">     </v>
      </c>
      <c r="F24" s="92" t="str">
        <f>'[5]2403I201'!K23</f>
        <v xml:space="preserve">    </v>
      </c>
      <c r="G24" s="93" t="str">
        <f>'[5]2403I201'!L23</f>
        <v xml:space="preserve">     </v>
      </c>
      <c r="H24" s="92" t="str">
        <f>'[5]2403I201'!M23</f>
        <v xml:space="preserve">    </v>
      </c>
      <c r="I24" s="93">
        <f>'[5]2403I201'!N23</f>
        <v>1.68</v>
      </c>
      <c r="J24" s="92">
        <f>'[5]2403I201'!O23</f>
        <v>5</v>
      </c>
      <c r="K24" s="93">
        <f>'[5]2403I201'!P23</f>
        <v>1.51</v>
      </c>
      <c r="L24" s="92">
        <f>'[5]2403I201'!Q23</f>
        <v>11</v>
      </c>
      <c r="M24" s="93">
        <f>'[5]2403I201'!R23</f>
        <v>0.24</v>
      </c>
      <c r="N24" s="92">
        <f>'[5]2403I201'!S23</f>
        <v>24</v>
      </c>
      <c r="O24" s="93">
        <f>'[5]2403I201'!T23</f>
        <v>-0.45</v>
      </c>
      <c r="P24" s="92">
        <f>'[5]2403I201'!U23</f>
        <v>26</v>
      </c>
      <c r="Q24" s="93">
        <f>'[5]2403I201'!V23</f>
        <v>-1.49</v>
      </c>
      <c r="R24" s="92">
        <f>'[5]2403I201'!W23</f>
        <v>30</v>
      </c>
      <c r="S24" s="93">
        <f>'[5]2403I201'!X23</f>
        <v>3.73</v>
      </c>
      <c r="T24" s="94">
        <f>'[5]2403I201'!Y23</f>
        <v>34</v>
      </c>
      <c r="U24" s="95">
        <f>'[5]2403I201'!Z23</f>
        <v>136917</v>
      </c>
      <c r="V24" s="96">
        <f>'[5]2403I201'!AA23</f>
        <v>19765</v>
      </c>
      <c r="W24" s="97">
        <f>'[5]2403I201'!AB23</f>
        <v>3440</v>
      </c>
      <c r="X24" s="98">
        <f>'[5]2403I201'!AC23</f>
        <v>10897</v>
      </c>
      <c r="Y24" s="96">
        <f>'[5]2403I201'!AD23</f>
        <v>-7457</v>
      </c>
      <c r="Z24" s="99">
        <f>'[5]2403I201'!AE23</f>
        <v>1006561</v>
      </c>
      <c r="AA24" s="91">
        <f>'[5]2403I201'!AF23</f>
        <v>0.8</v>
      </c>
      <c r="AB24" s="100">
        <f>'[5]2403I201'!AG23</f>
        <v>0.8</v>
      </c>
      <c r="AC24" s="101" t="str">
        <f>'[5]2403I201'!AH23</f>
        <v xml:space="preserve">PENSIONS CAIXA AMBICION </v>
      </c>
      <c r="AD24" s="102" t="str">
        <f>'[5]2403I201'!AI23</f>
        <v xml:space="preserve">CAIXABANK             </v>
      </c>
      <c r="AE24" s="85" t="str">
        <f>'[5]2403I201'!AJ23</f>
        <v xml:space="preserve">VIDACAIXA                       </v>
      </c>
      <c r="AF24" s="145">
        <f>'[5]2403I201'!AK23</f>
        <v>8010091</v>
      </c>
      <c r="AG24" s="145">
        <f>'[5]2403I201'!AL23</f>
        <v>7050021</v>
      </c>
      <c r="AH24" s="145">
        <f>'[5]2403I201'!AM23</f>
        <v>1183</v>
      </c>
      <c r="AI24" s="52"/>
    </row>
    <row r="25" spans="1:35" x14ac:dyDescent="0.2">
      <c r="A25" s="69">
        <f>'[5]2403I201'!F24</f>
        <v>21</v>
      </c>
      <c r="B25" s="70">
        <f>'[5]2403I201'!G24</f>
        <v>3052</v>
      </c>
      <c r="C25" s="103" t="str">
        <f>'[5]2403I201'!H24</f>
        <v xml:space="preserve">BBVA COLECTIVOS RF              </v>
      </c>
      <c r="D25" s="104">
        <f>'[5]2403I201'!I24</f>
        <v>1.3467</v>
      </c>
      <c r="E25" s="105" t="str">
        <f>'[5]2403I201'!J24</f>
        <v xml:space="preserve">     </v>
      </c>
      <c r="F25" s="106" t="str">
        <f>'[5]2403I201'!K24</f>
        <v xml:space="preserve">    </v>
      </c>
      <c r="G25" s="107" t="str">
        <f>'[5]2403I201'!L24</f>
        <v xml:space="preserve">     </v>
      </c>
      <c r="H25" s="106" t="str">
        <f>'[5]2403I201'!M24</f>
        <v xml:space="preserve">    </v>
      </c>
      <c r="I25" s="107">
        <f>'[5]2403I201'!N24</f>
        <v>1.46</v>
      </c>
      <c r="J25" s="106">
        <f>'[5]2403I201'!O24</f>
        <v>9</v>
      </c>
      <c r="K25" s="107">
        <f>'[5]2403I201'!P24</f>
        <v>1.28</v>
      </c>
      <c r="L25" s="106">
        <f>'[5]2403I201'!Q24</f>
        <v>16</v>
      </c>
      <c r="M25" s="107">
        <f>'[5]2403I201'!R24</f>
        <v>-0.41</v>
      </c>
      <c r="N25" s="106">
        <f>'[5]2403I201'!S24</f>
        <v>44</v>
      </c>
      <c r="O25" s="107">
        <f>'[5]2403I201'!T24</f>
        <v>-1.07</v>
      </c>
      <c r="P25" s="106">
        <f>'[5]2403I201'!U24</f>
        <v>46</v>
      </c>
      <c r="Q25" s="107">
        <f>'[5]2403I201'!V24</f>
        <v>-2.23</v>
      </c>
      <c r="R25" s="106">
        <f>'[5]2403I201'!W24</f>
        <v>42</v>
      </c>
      <c r="S25" s="107">
        <f>'[5]2403I201'!X24</f>
        <v>1.66</v>
      </c>
      <c r="T25" s="108">
        <f>'[5]2403I201'!Y24</f>
        <v>55</v>
      </c>
      <c r="U25" s="109">
        <f>'[5]2403I201'!Z24</f>
        <v>2662</v>
      </c>
      <c r="V25" s="110">
        <f>'[5]2403I201'!AA24</f>
        <v>92</v>
      </c>
      <c r="W25" s="111">
        <f>'[5]2403I201'!AB24</f>
        <v>133</v>
      </c>
      <c r="X25" s="112">
        <f>'[5]2403I201'!AC24</f>
        <v>185</v>
      </c>
      <c r="Y25" s="110">
        <f>'[5]2403I201'!AD24</f>
        <v>-52</v>
      </c>
      <c r="Z25" s="113">
        <f>'[5]2403I201'!AE24</f>
        <v>13281</v>
      </c>
      <c r="AA25" s="105">
        <f>'[5]2403I201'!AF24</f>
        <v>-2.56</v>
      </c>
      <c r="AB25" s="114">
        <f>'[5]2403I201'!AG24</f>
        <v>-2.56</v>
      </c>
      <c r="AC25" s="115" t="str">
        <f>'[5]2403I201'!AH24</f>
        <v xml:space="preserve">BBVA RENTA FIJA         </v>
      </c>
      <c r="AD25" s="116" t="str">
        <f>'[5]2403I201'!AI24</f>
        <v xml:space="preserve">BBVA                  </v>
      </c>
      <c r="AE25" s="51" t="str">
        <f>'[5]2403I201'!AJ24</f>
        <v xml:space="preserve">BBVA PENSIONES                  </v>
      </c>
      <c r="AF25" s="145">
        <f>'[5]2403I201'!AK24</f>
        <v>8010012</v>
      </c>
      <c r="AG25" s="145">
        <f>'[5]2403I201'!AL24</f>
        <v>7050082</v>
      </c>
      <c r="AH25" s="145">
        <f>'[5]2403I201'!AM24</f>
        <v>397</v>
      </c>
      <c r="AI25" s="52"/>
    </row>
    <row r="26" spans="1:35" x14ac:dyDescent="0.2">
      <c r="A26" s="53">
        <f>'[5]2403I201'!F25</f>
        <v>22</v>
      </c>
      <c r="B26" s="54">
        <f>'[5]2403I201'!G25</f>
        <v>1881</v>
      </c>
      <c r="C26" s="55" t="str">
        <f>'[5]2403I201'!H25</f>
        <v xml:space="preserve">SANTANDER INVERPL.RF            </v>
      </c>
      <c r="D26" s="56">
        <f>'[5]2403I201'!I25</f>
        <v>1.5628</v>
      </c>
      <c r="E26" s="57" t="str">
        <f>'[5]2403I201'!J25</f>
        <v xml:space="preserve">     </v>
      </c>
      <c r="F26" s="58" t="str">
        <f>'[5]2403I201'!K25</f>
        <v xml:space="preserve">    </v>
      </c>
      <c r="G26" s="59" t="str">
        <f>'[5]2403I201'!L25</f>
        <v xml:space="preserve">     </v>
      </c>
      <c r="H26" s="58" t="str">
        <f>'[5]2403I201'!M25</f>
        <v xml:space="preserve">    </v>
      </c>
      <c r="I26" s="59">
        <f>'[5]2403I201'!N25</f>
        <v>1.33</v>
      </c>
      <c r="J26" s="58">
        <f>'[5]2403I201'!O25</f>
        <v>10</v>
      </c>
      <c r="K26" s="59">
        <f>'[5]2403I201'!P25</f>
        <v>0.79</v>
      </c>
      <c r="L26" s="58">
        <f>'[5]2403I201'!Q25</f>
        <v>25</v>
      </c>
      <c r="M26" s="59">
        <f>'[5]2403I201'!R25</f>
        <v>-0.42</v>
      </c>
      <c r="N26" s="58">
        <f>'[5]2403I201'!S25</f>
        <v>45</v>
      </c>
      <c r="O26" s="59">
        <f>'[5]2403I201'!T25</f>
        <v>-1.23</v>
      </c>
      <c r="P26" s="58">
        <f>'[5]2403I201'!U25</f>
        <v>49</v>
      </c>
      <c r="Q26" s="59">
        <f>'[5]2403I201'!V25</f>
        <v>-2.36</v>
      </c>
      <c r="R26" s="58">
        <f>'[5]2403I201'!W25</f>
        <v>44</v>
      </c>
      <c r="S26" s="59">
        <f>'[5]2403I201'!X25</f>
        <v>4.6100000000000003</v>
      </c>
      <c r="T26" s="60">
        <f>'[5]2403I201'!Y25</f>
        <v>23</v>
      </c>
      <c r="U26" s="61">
        <f>'[5]2403I201'!Z25</f>
        <v>2415</v>
      </c>
      <c r="V26" s="62">
        <f>'[5]2403I201'!AA25</f>
        <v>8</v>
      </c>
      <c r="W26" s="63">
        <f>'[5]2403I201'!AB25</f>
        <v>17</v>
      </c>
      <c r="X26" s="64">
        <f>'[5]2403I201'!AC25</f>
        <v>33</v>
      </c>
      <c r="Y26" s="62">
        <f>'[5]2403I201'!AD25</f>
        <v>-16</v>
      </c>
      <c r="Z26" s="65">
        <f>'[5]2403I201'!AE25</f>
        <v>16951</v>
      </c>
      <c r="AA26" s="57">
        <f>'[5]2403I201'!AF25</f>
        <v>1.0900000000000001</v>
      </c>
      <c r="AB26" s="66">
        <f>'[5]2403I201'!AG25</f>
        <v>1.0900000000000001</v>
      </c>
      <c r="AC26" s="67" t="str">
        <f>'[5]2403I201'!AH25</f>
        <v xml:space="preserve">SANTANDER AHORRO 27     </v>
      </c>
      <c r="AD26" s="68" t="str">
        <f>'[5]2403I201'!AI25</f>
        <v xml:space="preserve">SANTANDER             </v>
      </c>
      <c r="AE26" s="51" t="str">
        <f>'[5]2403I201'!AJ25</f>
        <v xml:space="preserve">SANTANDER PENSIONES             </v>
      </c>
      <c r="AF26" s="145">
        <f>'[5]2403I201'!AK25</f>
        <v>8010022</v>
      </c>
      <c r="AG26" s="145">
        <f>'[5]2403I201'!AL25</f>
        <v>7050080</v>
      </c>
      <c r="AH26" s="145">
        <f>'[5]2403I201'!AM25</f>
        <v>1116</v>
      </c>
      <c r="AI26" s="52"/>
    </row>
    <row r="27" spans="1:35" x14ac:dyDescent="0.2">
      <c r="A27" s="69">
        <f>'[5]2403I201'!F26</f>
        <v>23</v>
      </c>
      <c r="B27" s="70">
        <f>'[5]2403I201'!G26</f>
        <v>2922</v>
      </c>
      <c r="C27" s="71" t="str">
        <f>'[5]2403I201'!H26</f>
        <v xml:space="preserve">ABANCA RF FLEXIBLE              </v>
      </c>
      <c r="D27" s="72">
        <f>'[5]2403I201'!I26</f>
        <v>13.2136</v>
      </c>
      <c r="E27" s="73" t="str">
        <f>'[5]2403I201'!J26</f>
        <v xml:space="preserve">     </v>
      </c>
      <c r="F27" s="74" t="str">
        <f>'[5]2403I201'!K26</f>
        <v xml:space="preserve">    </v>
      </c>
      <c r="G27" s="75" t="str">
        <f>'[5]2403I201'!L26</f>
        <v xml:space="preserve">     </v>
      </c>
      <c r="H27" s="74" t="str">
        <f>'[5]2403I201'!M26</f>
        <v xml:space="preserve">    </v>
      </c>
      <c r="I27" s="75">
        <f>'[5]2403I201'!N26</f>
        <v>1.08</v>
      </c>
      <c r="J27" s="74">
        <f>'[5]2403I201'!O26</f>
        <v>13</v>
      </c>
      <c r="K27" s="75">
        <f>'[5]2403I201'!P26</f>
        <v>0.39</v>
      </c>
      <c r="L27" s="74">
        <f>'[5]2403I201'!Q26</f>
        <v>32</v>
      </c>
      <c r="M27" s="75">
        <f>'[5]2403I201'!R26</f>
        <v>-0.28999999999999998</v>
      </c>
      <c r="N27" s="74">
        <f>'[5]2403I201'!S26</f>
        <v>41</v>
      </c>
      <c r="O27" s="75">
        <f>'[5]2403I201'!T26</f>
        <v>-0.76</v>
      </c>
      <c r="P27" s="74">
        <f>'[5]2403I201'!U26</f>
        <v>40</v>
      </c>
      <c r="Q27" s="75">
        <f>'[5]2403I201'!V26</f>
        <v>-1.88</v>
      </c>
      <c r="R27" s="74">
        <f>'[5]2403I201'!W26</f>
        <v>39</v>
      </c>
      <c r="S27" s="75">
        <f>'[5]2403I201'!X26</f>
        <v>2.68</v>
      </c>
      <c r="T27" s="76">
        <f>'[5]2403I201'!Y26</f>
        <v>49</v>
      </c>
      <c r="U27" s="77">
        <f>'[5]2403I201'!Z26</f>
        <v>4452</v>
      </c>
      <c r="V27" s="78">
        <f>'[5]2403I201'!AA26</f>
        <v>589</v>
      </c>
      <c r="W27" s="79">
        <f>'[5]2403I201'!AB26</f>
        <v>333</v>
      </c>
      <c r="X27" s="80">
        <f>'[5]2403I201'!AC26</f>
        <v>761</v>
      </c>
      <c r="Y27" s="78">
        <f>'[5]2403I201'!AD26</f>
        <v>-428</v>
      </c>
      <c r="Z27" s="81">
        <f>'[5]2403I201'!AE26</f>
        <v>41077</v>
      </c>
      <c r="AA27" s="73">
        <f>'[5]2403I201'!AF26</f>
        <v>-2.2200000000000002</v>
      </c>
      <c r="AB27" s="82">
        <f>'[5]2403I201'!AG26</f>
        <v>-2.2200000000000002</v>
      </c>
      <c r="AC27" s="83" t="str">
        <f>'[5]2403I201'!AH26</f>
        <v xml:space="preserve">ABANCA RF FLEXIBLE      </v>
      </c>
      <c r="AD27" s="84" t="str">
        <f>'[5]2403I201'!AI26</f>
        <v xml:space="preserve">ABANCA                </v>
      </c>
      <c r="AE27" s="51" t="str">
        <f>'[5]2403I201'!AJ26</f>
        <v xml:space="preserve">ABANCA VIDA Y PENSIONES         </v>
      </c>
      <c r="AF27" s="145">
        <f>'[5]2403I201'!AK26</f>
        <v>8050002</v>
      </c>
      <c r="AG27" s="145">
        <f>'[5]2403I201'!AL26</f>
        <v>7050002</v>
      </c>
      <c r="AH27" s="145">
        <f>'[5]2403I201'!AM26</f>
        <v>847</v>
      </c>
      <c r="AI27" s="52"/>
    </row>
    <row r="28" spans="1:35" x14ac:dyDescent="0.2">
      <c r="A28" s="53">
        <f>'[5]2403I201'!F27</f>
        <v>24</v>
      </c>
      <c r="B28" s="54">
        <f>'[5]2403I201'!G27</f>
        <v>2599</v>
      </c>
      <c r="C28" s="55" t="str">
        <f>'[5]2403I201'!H27</f>
        <v xml:space="preserve">C.INGENIE.EUROBOND RF 100       </v>
      </c>
      <c r="D28" s="56">
        <f>'[5]2403I201'!I27</f>
        <v>7.5636000000000001</v>
      </c>
      <c r="E28" s="57" t="str">
        <f>'[5]2403I201'!J27</f>
        <v xml:space="preserve">     </v>
      </c>
      <c r="F28" s="58" t="str">
        <f>'[5]2403I201'!K27</f>
        <v xml:space="preserve">    </v>
      </c>
      <c r="G28" s="59" t="str">
        <f>'[5]2403I201'!L27</f>
        <v xml:space="preserve">     </v>
      </c>
      <c r="H28" s="58" t="str">
        <f>'[5]2403I201'!M27</f>
        <v xml:space="preserve">    </v>
      </c>
      <c r="I28" s="59">
        <f>'[5]2403I201'!N27</f>
        <v>0.99</v>
      </c>
      <c r="J28" s="58">
        <f>'[5]2403I201'!O27</f>
        <v>16</v>
      </c>
      <c r="K28" s="59">
        <f>'[5]2403I201'!P27</f>
        <v>0.9</v>
      </c>
      <c r="L28" s="58">
        <f>'[5]2403I201'!Q27</f>
        <v>23</v>
      </c>
      <c r="M28" s="59">
        <f>'[5]2403I201'!R27</f>
        <v>0.22</v>
      </c>
      <c r="N28" s="58">
        <f>'[5]2403I201'!S27</f>
        <v>25</v>
      </c>
      <c r="O28" s="59">
        <f>'[5]2403I201'!T27</f>
        <v>-0.54</v>
      </c>
      <c r="P28" s="58">
        <f>'[5]2403I201'!U27</f>
        <v>29</v>
      </c>
      <c r="Q28" s="59">
        <f>'[5]2403I201'!V27</f>
        <v>-1.42</v>
      </c>
      <c r="R28" s="58">
        <f>'[5]2403I201'!W27</f>
        <v>24</v>
      </c>
      <c r="S28" s="59">
        <f>'[5]2403I201'!X27</f>
        <v>5.84</v>
      </c>
      <c r="T28" s="60">
        <f>'[5]2403I201'!Y27</f>
        <v>7</v>
      </c>
      <c r="U28" s="61">
        <f>'[5]2403I201'!Z27</f>
        <v>1394</v>
      </c>
      <c r="V28" s="62">
        <f>'[5]2403I201'!AA27</f>
        <v>132</v>
      </c>
      <c r="W28" s="63">
        <f>'[5]2403I201'!AB27</f>
        <v>48</v>
      </c>
      <c r="X28" s="64">
        <f>'[5]2403I201'!AC27</f>
        <v>322</v>
      </c>
      <c r="Y28" s="62">
        <f>'[5]2403I201'!AD27</f>
        <v>-274</v>
      </c>
      <c r="Z28" s="65">
        <f>'[5]2403I201'!AE27</f>
        <v>22535</v>
      </c>
      <c r="AA28" s="57">
        <f>'[5]2403I201'!AF27</f>
        <v>-0.54</v>
      </c>
      <c r="AB28" s="66">
        <f>'[5]2403I201'!AG27</f>
        <v>-0.54</v>
      </c>
      <c r="AC28" s="67" t="str">
        <f>'[5]2403I201'!AH27</f>
        <v xml:space="preserve">CAJA INGENIEROS 4       </v>
      </c>
      <c r="AD28" s="68" t="str">
        <f>'[5]2403I201'!AI27</f>
        <v xml:space="preserve">CAJA INGENIEROS       </v>
      </c>
      <c r="AE28" s="51" t="str">
        <f>'[5]2403I201'!AJ27</f>
        <v xml:space="preserve">CAJA INGENIEROS VIDA            </v>
      </c>
      <c r="AF28" s="145">
        <f>'[5]2403I201'!AK27</f>
        <v>8040170</v>
      </c>
      <c r="AG28" s="145">
        <f>'[5]2403I201'!AL27</f>
        <v>7050225</v>
      </c>
      <c r="AH28" s="145">
        <f>'[5]2403I201'!AM27</f>
        <v>839</v>
      </c>
      <c r="AI28" s="52"/>
    </row>
    <row r="29" spans="1:35" x14ac:dyDescent="0.2">
      <c r="A29" s="69">
        <f>'[5]2403I201'!F28</f>
        <v>25</v>
      </c>
      <c r="B29" s="70">
        <f>'[5]2403I201'!G28</f>
        <v>2913</v>
      </c>
      <c r="C29" s="71" t="str">
        <f>'[5]2403I201'!H28</f>
        <v xml:space="preserve">BS PLAN RENTA FIJA              </v>
      </c>
      <c r="D29" s="72">
        <f>'[5]2403I201'!I28</f>
        <v>7.4958999999999998</v>
      </c>
      <c r="E29" s="73" t="str">
        <f>'[5]2403I201'!J28</f>
        <v xml:space="preserve">     </v>
      </c>
      <c r="F29" s="74" t="str">
        <f>'[5]2403I201'!K28</f>
        <v xml:space="preserve">    </v>
      </c>
      <c r="G29" s="75" t="str">
        <f>'[5]2403I201'!L28</f>
        <v xml:space="preserve">     </v>
      </c>
      <c r="H29" s="74" t="str">
        <f>'[5]2403I201'!M28</f>
        <v xml:space="preserve">    </v>
      </c>
      <c r="I29" s="75">
        <f>'[5]2403I201'!N28</f>
        <v>0.94</v>
      </c>
      <c r="J29" s="74">
        <f>'[5]2403I201'!O28</f>
        <v>17</v>
      </c>
      <c r="K29" s="75">
        <f>'[5]2403I201'!P28</f>
        <v>1.1000000000000001</v>
      </c>
      <c r="L29" s="74">
        <f>'[5]2403I201'!Q28</f>
        <v>20</v>
      </c>
      <c r="M29" s="75">
        <f>'[5]2403I201'!R28</f>
        <v>-0.18</v>
      </c>
      <c r="N29" s="74">
        <f>'[5]2403I201'!S28</f>
        <v>36</v>
      </c>
      <c r="O29" s="75">
        <f>'[5]2403I201'!T28</f>
        <v>-1.66</v>
      </c>
      <c r="P29" s="74">
        <f>'[5]2403I201'!U28</f>
        <v>55</v>
      </c>
      <c r="Q29" s="75">
        <f>'[5]2403I201'!V28</f>
        <v>-3.28</v>
      </c>
      <c r="R29" s="74">
        <f>'[5]2403I201'!W28</f>
        <v>52</v>
      </c>
      <c r="S29" s="75">
        <f>'[5]2403I201'!X28</f>
        <v>2.4500000000000002</v>
      </c>
      <c r="T29" s="76">
        <f>'[5]2403I201'!Y28</f>
        <v>50</v>
      </c>
      <c r="U29" s="77">
        <f>'[5]2403I201'!Z28</f>
        <v>30280</v>
      </c>
      <c r="V29" s="78">
        <f>'[5]2403I201'!AA28</f>
        <v>5857</v>
      </c>
      <c r="W29" s="79">
        <f>'[5]2403I201'!AB28</f>
        <v>355</v>
      </c>
      <c r="X29" s="80">
        <f>'[5]2403I201'!AC28</f>
        <v>688</v>
      </c>
      <c r="Y29" s="78">
        <f>'[5]2403I201'!AD28</f>
        <v>-333</v>
      </c>
      <c r="Z29" s="81">
        <f>'[5]2403I201'!AE28</f>
        <v>63840</v>
      </c>
      <c r="AA29" s="73">
        <f>'[5]2403I201'!AF28</f>
        <v>3.55</v>
      </c>
      <c r="AB29" s="82">
        <f>'[5]2403I201'!AG28</f>
        <v>3.55</v>
      </c>
      <c r="AC29" s="83" t="str">
        <f>'[5]2403I201'!AH28</f>
        <v xml:space="preserve">FONDOATLANTICO 15       </v>
      </c>
      <c r="AD29" s="84" t="str">
        <f>'[5]2403I201'!AI28</f>
        <v xml:space="preserve">BANCO SABADELL        </v>
      </c>
      <c r="AE29" s="85" t="str">
        <f>'[5]2403I201'!AJ28</f>
        <v xml:space="preserve">BANSABADELL PENSIONES           </v>
      </c>
      <c r="AF29" s="145">
        <f>'[5]2403I201'!AK28</f>
        <v>8010021</v>
      </c>
      <c r="AG29" s="145">
        <f>'[5]2403I201'!AL28</f>
        <v>7050085</v>
      </c>
      <c r="AH29" s="145">
        <f>'[5]2403I201'!AM28</f>
        <v>929</v>
      </c>
      <c r="AI29" s="52"/>
    </row>
    <row r="30" spans="1:35" x14ac:dyDescent="0.2">
      <c r="A30" s="53">
        <f>'[5]2403I201'!F29</f>
        <v>26</v>
      </c>
      <c r="B30" s="54">
        <f>'[5]2403I201'!G29</f>
        <v>6617</v>
      </c>
      <c r="C30" s="55" t="str">
        <f>'[5]2403I201'!H29</f>
        <v xml:space="preserve">ENGINYERS TRESOR PP             </v>
      </c>
      <c r="D30" s="56">
        <f>'[5]2403I201'!I29</f>
        <v>8.4389000000000003</v>
      </c>
      <c r="E30" s="57" t="str">
        <f>'[5]2403I201'!J29</f>
        <v xml:space="preserve">     </v>
      </c>
      <c r="F30" s="58" t="str">
        <f>'[5]2403I201'!K29</f>
        <v xml:space="preserve">    </v>
      </c>
      <c r="G30" s="59" t="str">
        <f>'[5]2403I201'!L29</f>
        <v xml:space="preserve">     </v>
      </c>
      <c r="H30" s="58" t="str">
        <f>'[5]2403I201'!M29</f>
        <v xml:space="preserve">    </v>
      </c>
      <c r="I30" s="59">
        <f>'[5]2403I201'!N29</f>
        <v>0.9</v>
      </c>
      <c r="J30" s="58">
        <f>'[5]2403I201'!O29</f>
        <v>18</v>
      </c>
      <c r="K30" s="59">
        <f>'[5]2403I201'!P29</f>
        <v>0.61</v>
      </c>
      <c r="L30" s="58">
        <f>'[5]2403I201'!Q29</f>
        <v>29</v>
      </c>
      <c r="M30" s="59">
        <f>'[5]2403I201'!R29</f>
        <v>-0.28000000000000003</v>
      </c>
      <c r="N30" s="58">
        <f>'[5]2403I201'!S29</f>
        <v>40</v>
      </c>
      <c r="O30" s="59">
        <f>'[5]2403I201'!T29</f>
        <v>-0.78</v>
      </c>
      <c r="P30" s="58">
        <f>'[5]2403I201'!U29</f>
        <v>41</v>
      </c>
      <c r="Q30" s="59">
        <f>'[5]2403I201'!V29</f>
        <v>-1.99</v>
      </c>
      <c r="R30" s="58">
        <f>'[5]2403I201'!W29</f>
        <v>40</v>
      </c>
      <c r="S30" s="59">
        <f>'[5]2403I201'!X29</f>
        <v>4.79</v>
      </c>
      <c r="T30" s="60">
        <f>'[5]2403I201'!Y29</f>
        <v>20</v>
      </c>
      <c r="U30" s="61">
        <f>'[5]2403I201'!Z29</f>
        <v>30</v>
      </c>
      <c r="V30" s="62" t="str">
        <f>'[5]2403I201'!AA29</f>
        <v xml:space="preserve">      </v>
      </c>
      <c r="W30" s="63" t="str">
        <f>'[5]2403I201'!AB29</f>
        <v xml:space="preserve">      </v>
      </c>
      <c r="X30" s="64">
        <f>'[5]2403I201'!AC29</f>
        <v>27</v>
      </c>
      <c r="Y30" s="62">
        <f>'[5]2403I201'!AD29</f>
        <v>-27</v>
      </c>
      <c r="Z30" s="65">
        <f>'[5]2403I201'!AE29</f>
        <v>1116</v>
      </c>
      <c r="AA30" s="57">
        <f>'[5]2403I201'!AF29</f>
        <v>-0.52</v>
      </c>
      <c r="AB30" s="66">
        <f>'[5]2403I201'!AG29</f>
        <v>-0.52</v>
      </c>
      <c r="AC30" s="67" t="str">
        <f>'[5]2403I201'!AH29</f>
        <v xml:space="preserve">ENGINYERS IND. CAT.2    </v>
      </c>
      <c r="AD30" s="68" t="str">
        <f>'[5]2403I201'!AI29</f>
        <v>MUT.INGEN.IND.CATALUÑA</v>
      </c>
      <c r="AE30" s="51" t="str">
        <f>'[5]2403I201'!AJ29</f>
        <v xml:space="preserve">MPS COLEGIO ING. CAT.           </v>
      </c>
      <c r="AF30" s="145">
        <f>'[5]2403I201'!AK29</f>
        <v>8050240</v>
      </c>
      <c r="AG30" s="145">
        <f>'[5]2403I201'!AL29</f>
        <v>7050105</v>
      </c>
      <c r="AH30" s="145">
        <f>'[5]2403I201'!AM29</f>
        <v>606</v>
      </c>
      <c r="AI30" s="52"/>
    </row>
    <row r="31" spans="1:35" x14ac:dyDescent="0.2">
      <c r="A31" s="69">
        <f>'[5]2403I201'!F30</f>
        <v>27</v>
      </c>
      <c r="B31" s="70">
        <f>'[5]2403I201'!G30</f>
        <v>2758</v>
      </c>
      <c r="C31" s="71" t="str">
        <f>'[5]2403I201'!H30</f>
        <v xml:space="preserve">A&amp;G CONSERVADOR                 </v>
      </c>
      <c r="D31" s="72">
        <f>'[5]2403I201'!I30</f>
        <v>11.9339</v>
      </c>
      <c r="E31" s="73" t="str">
        <f>'[5]2403I201'!J30</f>
        <v xml:space="preserve">     </v>
      </c>
      <c r="F31" s="74" t="str">
        <f>'[5]2403I201'!K30</f>
        <v xml:space="preserve">    </v>
      </c>
      <c r="G31" s="75" t="str">
        <f>'[5]2403I201'!L30</f>
        <v xml:space="preserve">     </v>
      </c>
      <c r="H31" s="74" t="str">
        <f>'[5]2403I201'!M30</f>
        <v xml:space="preserve">    </v>
      </c>
      <c r="I31" s="75">
        <f>'[5]2403I201'!N30</f>
        <v>0.84</v>
      </c>
      <c r="J31" s="74">
        <f>'[5]2403I201'!O30</f>
        <v>21</v>
      </c>
      <c r="K31" s="75">
        <f>'[5]2403I201'!P30</f>
        <v>1.1000000000000001</v>
      </c>
      <c r="L31" s="74">
        <f>'[5]2403I201'!Q30</f>
        <v>21</v>
      </c>
      <c r="M31" s="75">
        <f>'[5]2403I201'!R30</f>
        <v>0.76</v>
      </c>
      <c r="N31" s="74">
        <f>'[5]2403I201'!S30</f>
        <v>15</v>
      </c>
      <c r="O31" s="75">
        <f>'[5]2403I201'!T30</f>
        <v>0.17</v>
      </c>
      <c r="P31" s="74">
        <f>'[5]2403I201'!U30</f>
        <v>15</v>
      </c>
      <c r="Q31" s="75">
        <f>'[5]2403I201'!V30</f>
        <v>-1.69</v>
      </c>
      <c r="R31" s="74">
        <f>'[5]2403I201'!W30</f>
        <v>36</v>
      </c>
      <c r="S31" s="75">
        <f>'[5]2403I201'!X30</f>
        <v>6.82</v>
      </c>
      <c r="T31" s="76">
        <f>'[5]2403I201'!Y30</f>
        <v>4</v>
      </c>
      <c r="U31" s="77">
        <f>'[5]2403I201'!Z30</f>
        <v>58</v>
      </c>
      <c r="V31" s="78" t="str">
        <f>'[5]2403I201'!AA30</f>
        <v xml:space="preserve">      </v>
      </c>
      <c r="W31" s="79">
        <f>'[5]2403I201'!AB30</f>
        <v>3</v>
      </c>
      <c r="X31" s="80">
        <f>'[5]2403I201'!AC30</f>
        <v>57</v>
      </c>
      <c r="Y31" s="78">
        <f>'[5]2403I201'!AD30</f>
        <v>-54</v>
      </c>
      <c r="Z31" s="81">
        <f>'[5]2403I201'!AE30</f>
        <v>5072</v>
      </c>
      <c r="AA31" s="73">
        <f>'[5]2403I201'!AF30</f>
        <v>2.39</v>
      </c>
      <c r="AB31" s="82">
        <f>'[5]2403I201'!AG30</f>
        <v>2.39</v>
      </c>
      <c r="AC31" s="83" t="str">
        <f>'[5]2403I201'!AH30</f>
        <v xml:space="preserve">STELA MARIS CONSERV.    </v>
      </c>
      <c r="AD31" s="84" t="str">
        <f>'[5]2403I201'!AI30</f>
        <v>MUT.INGEN.IND.CATALUÑA</v>
      </c>
      <c r="AE31" s="51" t="str">
        <f>'[5]2403I201'!AJ30</f>
        <v xml:space="preserve">MPS COLEGIO ING. CAT.           </v>
      </c>
      <c r="AF31" s="145">
        <f>'[5]2403I201'!AK30</f>
        <v>8050240</v>
      </c>
      <c r="AG31" s="145">
        <f>'[5]2403I201'!AL30</f>
        <v>7050105</v>
      </c>
      <c r="AH31" s="145">
        <f>'[5]2403I201'!AM30</f>
        <v>870</v>
      </c>
      <c r="AI31" s="52"/>
    </row>
    <row r="32" spans="1:35" x14ac:dyDescent="0.2">
      <c r="A32" s="53">
        <f>'[5]2403I201'!F31</f>
        <v>28</v>
      </c>
      <c r="B32" s="54">
        <f>'[5]2403I201'!G31</f>
        <v>2877</v>
      </c>
      <c r="C32" s="55" t="str">
        <f>'[5]2403I201'!H31</f>
        <v xml:space="preserve">ASEFARMA CONSERVADOR            </v>
      </c>
      <c r="D32" s="56">
        <f>'[5]2403I201'!I31</f>
        <v>11.980700000000001</v>
      </c>
      <c r="E32" s="57" t="str">
        <f>'[5]2403I201'!J31</f>
        <v xml:space="preserve">     </v>
      </c>
      <c r="F32" s="58" t="str">
        <f>'[5]2403I201'!K31</f>
        <v xml:space="preserve">    </v>
      </c>
      <c r="G32" s="59" t="str">
        <f>'[5]2403I201'!L31</f>
        <v xml:space="preserve">     </v>
      </c>
      <c r="H32" s="58" t="str">
        <f>'[5]2403I201'!M31</f>
        <v xml:space="preserve">    </v>
      </c>
      <c r="I32" s="59">
        <f>'[5]2403I201'!N31</f>
        <v>0.84</v>
      </c>
      <c r="J32" s="58">
        <f>'[5]2403I201'!O31</f>
        <v>20</v>
      </c>
      <c r="K32" s="59">
        <f>'[5]2403I201'!P31</f>
        <v>1.1100000000000001</v>
      </c>
      <c r="L32" s="58">
        <f>'[5]2403I201'!Q31</f>
        <v>18</v>
      </c>
      <c r="M32" s="59">
        <f>'[5]2403I201'!R31</f>
        <v>0.76</v>
      </c>
      <c r="N32" s="58">
        <f>'[5]2403I201'!S31</f>
        <v>14</v>
      </c>
      <c r="O32" s="59">
        <f>'[5]2403I201'!T31</f>
        <v>0.17</v>
      </c>
      <c r="P32" s="58">
        <f>'[5]2403I201'!U31</f>
        <v>14</v>
      </c>
      <c r="Q32" s="59">
        <f>'[5]2403I201'!V31</f>
        <v>-1.68</v>
      </c>
      <c r="R32" s="58">
        <f>'[5]2403I201'!W31</f>
        <v>35</v>
      </c>
      <c r="S32" s="59">
        <f>'[5]2403I201'!X31</f>
        <v>6.82</v>
      </c>
      <c r="T32" s="60">
        <f>'[5]2403I201'!Y31</f>
        <v>5</v>
      </c>
      <c r="U32" s="61">
        <f>'[5]2403I201'!Z31</f>
        <v>3</v>
      </c>
      <c r="V32" s="62" t="str">
        <f>'[5]2403I201'!AA31</f>
        <v xml:space="preserve">      </v>
      </c>
      <c r="W32" s="63" t="str">
        <f>'[5]2403I201'!AB31</f>
        <v xml:space="preserve">      </v>
      </c>
      <c r="X32" s="64" t="str">
        <f>'[5]2403I201'!AC31</f>
        <v xml:space="preserve">      </v>
      </c>
      <c r="Y32" s="62" t="str">
        <f>'[5]2403I201'!AD31</f>
        <v xml:space="preserve">      </v>
      </c>
      <c r="Z32" s="65">
        <f>'[5]2403I201'!AE31</f>
        <v>118</v>
      </c>
      <c r="AA32" s="57">
        <f>'[5]2403I201'!AF31</f>
        <v>-32.03</v>
      </c>
      <c r="AB32" s="66">
        <f>'[5]2403I201'!AG31</f>
        <v>-32.03</v>
      </c>
      <c r="AC32" s="67" t="str">
        <f>'[5]2403I201'!AH31</f>
        <v xml:space="preserve">STELA MARIS CONSERV.    </v>
      </c>
      <c r="AD32" s="68" t="str">
        <f>'[5]2403I201'!AI31</f>
        <v>MUT.INGEN.IND.CATALUÑA</v>
      </c>
      <c r="AE32" s="51" t="str">
        <f>'[5]2403I201'!AJ31</f>
        <v xml:space="preserve">MPS COLEGIO ING. CAT.           </v>
      </c>
      <c r="AF32" s="145">
        <f>'[5]2403I201'!AK31</f>
        <v>8050240</v>
      </c>
      <c r="AG32" s="145">
        <f>'[5]2403I201'!AL31</f>
        <v>7050105</v>
      </c>
      <c r="AH32" s="145">
        <f>'[5]2403I201'!AM31</f>
        <v>870</v>
      </c>
      <c r="AI32" s="52"/>
    </row>
    <row r="33" spans="1:35" x14ac:dyDescent="0.2">
      <c r="A33" s="69">
        <f>'[5]2403I201'!F32</f>
        <v>29</v>
      </c>
      <c r="B33" s="70">
        <f>'[5]2403I201'!G32</f>
        <v>1980</v>
      </c>
      <c r="C33" s="71" t="str">
        <f>'[5]2403I201'!H32</f>
        <v xml:space="preserve">MPP RENTA FIJA                  </v>
      </c>
      <c r="D33" s="72">
        <f>'[5]2403I201'!I32</f>
        <v>7.641</v>
      </c>
      <c r="E33" s="73" t="str">
        <f>'[5]2403I201'!J32</f>
        <v xml:space="preserve">     </v>
      </c>
      <c r="F33" s="74" t="str">
        <f>'[5]2403I201'!K32</f>
        <v xml:space="preserve">    </v>
      </c>
      <c r="G33" s="75" t="str">
        <f>'[5]2403I201'!L32</f>
        <v xml:space="preserve">     </v>
      </c>
      <c r="H33" s="74" t="str">
        <f>'[5]2403I201'!M32</f>
        <v xml:space="preserve">    </v>
      </c>
      <c r="I33" s="75">
        <f>'[5]2403I201'!N32</f>
        <v>0.56999999999999995</v>
      </c>
      <c r="J33" s="74">
        <f>'[5]2403I201'!O32</f>
        <v>26</v>
      </c>
      <c r="K33" s="75">
        <f>'[5]2403I201'!P32</f>
        <v>0.72</v>
      </c>
      <c r="L33" s="74">
        <f>'[5]2403I201'!Q32</f>
        <v>27</v>
      </c>
      <c r="M33" s="75">
        <f>'[5]2403I201'!R32</f>
        <v>-0.57999999999999996</v>
      </c>
      <c r="N33" s="74">
        <f>'[5]2403I201'!S32</f>
        <v>47</v>
      </c>
      <c r="O33" s="75">
        <f>'[5]2403I201'!T32</f>
        <v>-1.1100000000000001</v>
      </c>
      <c r="P33" s="74">
        <f>'[5]2403I201'!U32</f>
        <v>47</v>
      </c>
      <c r="Q33" s="75">
        <f>'[5]2403I201'!V32</f>
        <v>-1.83</v>
      </c>
      <c r="R33" s="74">
        <f>'[5]2403I201'!W32</f>
        <v>38</v>
      </c>
      <c r="S33" s="75">
        <f>'[5]2403I201'!X32</f>
        <v>3.47</v>
      </c>
      <c r="T33" s="76">
        <f>'[5]2403I201'!Y32</f>
        <v>38</v>
      </c>
      <c r="U33" s="77">
        <f>'[5]2403I201'!Z32</f>
        <v>5251</v>
      </c>
      <c r="V33" s="78" t="str">
        <f>'[5]2403I201'!AA32</f>
        <v xml:space="preserve">      </v>
      </c>
      <c r="W33" s="79">
        <f>'[5]2403I201'!AB32</f>
        <v>200</v>
      </c>
      <c r="X33" s="80">
        <f>'[5]2403I201'!AC32</f>
        <v>564</v>
      </c>
      <c r="Y33" s="78">
        <f>'[5]2403I201'!AD32</f>
        <v>-364</v>
      </c>
      <c r="Z33" s="81">
        <f>'[5]2403I201'!AE32</f>
        <v>43444</v>
      </c>
      <c r="AA33" s="73">
        <f>'[5]2403I201'!AF32</f>
        <v>-3.99</v>
      </c>
      <c r="AB33" s="82">
        <f>'[5]2403I201'!AG32</f>
        <v>-3.99</v>
      </c>
      <c r="AC33" s="83" t="str">
        <f>'[5]2403I201'!AH32</f>
        <v xml:space="preserve">WINTERTHUR V            </v>
      </c>
      <c r="AD33" s="84" t="str">
        <f>'[5]2403I201'!AI32</f>
        <v xml:space="preserve">AXA PENSIONES         </v>
      </c>
      <c r="AE33" s="51" t="str">
        <f>'[5]2403I201'!AJ32</f>
        <v xml:space="preserve">AXA PENSIONES                   </v>
      </c>
      <c r="AF33" s="145">
        <f>'[5]2403I201'!AK32</f>
        <v>8050246</v>
      </c>
      <c r="AG33" s="145">
        <f>'[5]2403I201'!AL32</f>
        <v>7050177</v>
      </c>
      <c r="AH33" s="145">
        <f>'[5]2403I201'!AM32</f>
        <v>721</v>
      </c>
      <c r="AI33" s="52"/>
    </row>
    <row r="34" spans="1:35" x14ac:dyDescent="0.2">
      <c r="A34" s="88">
        <f>'[5]2403I201'!F33</f>
        <v>30</v>
      </c>
      <c r="B34" s="117">
        <f>'[5]2403I201'!G33</f>
        <v>4024</v>
      </c>
      <c r="C34" s="118" t="str">
        <f>'[5]2403I201'!H33</f>
        <v xml:space="preserve">CRONOS PREVISION RF             </v>
      </c>
      <c r="D34" s="90">
        <f>'[5]2403I201'!I33</f>
        <v>13.812200000000001</v>
      </c>
      <c r="E34" s="91" t="str">
        <f>'[5]2403I201'!J33</f>
        <v xml:space="preserve">     </v>
      </c>
      <c r="F34" s="92" t="str">
        <f>'[5]2403I201'!K33</f>
        <v xml:space="preserve">    </v>
      </c>
      <c r="G34" s="93" t="str">
        <f>'[5]2403I201'!L33</f>
        <v xml:space="preserve">     </v>
      </c>
      <c r="H34" s="92" t="str">
        <f>'[5]2403I201'!M33</f>
        <v xml:space="preserve">    </v>
      </c>
      <c r="I34" s="93" t="str">
        <f>'[5]2403I201'!N33</f>
        <v xml:space="preserve">     </v>
      </c>
      <c r="J34" s="92" t="str">
        <f>'[5]2403I201'!O33</f>
        <v xml:space="preserve">    </v>
      </c>
      <c r="K34" s="93">
        <f>'[5]2403I201'!P33</f>
        <v>1.85</v>
      </c>
      <c r="L34" s="92">
        <f>'[5]2403I201'!Q33</f>
        <v>4</v>
      </c>
      <c r="M34" s="93">
        <f>'[5]2403I201'!R33</f>
        <v>0.32</v>
      </c>
      <c r="N34" s="92">
        <f>'[5]2403I201'!S33</f>
        <v>22</v>
      </c>
      <c r="O34" s="93">
        <f>'[5]2403I201'!T33</f>
        <v>-0.6</v>
      </c>
      <c r="P34" s="92">
        <f>'[5]2403I201'!U33</f>
        <v>33</v>
      </c>
      <c r="Q34" s="93">
        <f>'[5]2403I201'!V33</f>
        <v>-1.38</v>
      </c>
      <c r="R34" s="92">
        <f>'[5]2403I201'!W33</f>
        <v>23</v>
      </c>
      <c r="S34" s="93">
        <f>'[5]2403I201'!X33</f>
        <v>5.46</v>
      </c>
      <c r="T34" s="94">
        <f>'[5]2403I201'!Y33</f>
        <v>10</v>
      </c>
      <c r="U34" s="95">
        <f>'[5]2403I201'!Z33</f>
        <v>512</v>
      </c>
      <c r="V34" s="96">
        <f>'[5]2403I201'!AA33</f>
        <v>66</v>
      </c>
      <c r="W34" s="97">
        <f>'[5]2403I201'!AB33</f>
        <v>23</v>
      </c>
      <c r="X34" s="98">
        <f>'[5]2403I201'!AC33</f>
        <v>42</v>
      </c>
      <c r="Y34" s="96">
        <f>'[5]2403I201'!AD33</f>
        <v>-19</v>
      </c>
      <c r="Z34" s="99">
        <f>'[5]2403I201'!AE33</f>
        <v>14272</v>
      </c>
      <c r="AA34" s="91">
        <f>'[5]2403I201'!AF33</f>
        <v>3.34</v>
      </c>
      <c r="AB34" s="100">
        <f>'[5]2403I201'!AG33</f>
        <v>3.34</v>
      </c>
      <c r="AC34" s="101" t="str">
        <f>'[5]2403I201'!AH33</f>
        <v xml:space="preserve">CRONOS PREVISION RF     </v>
      </c>
      <c r="AD34" s="102" t="str">
        <f>'[5]2403I201'!AI33</f>
        <v>CBNK BANCO DE COLECTIV</v>
      </c>
      <c r="AE34" s="85" t="str">
        <f>'[5]2403I201'!AJ33</f>
        <v xml:space="preserve">CBNK PENSIONES                  </v>
      </c>
      <c r="AF34" s="145">
        <f>'[5]2403I201'!AK33</f>
        <v>8030131</v>
      </c>
      <c r="AG34" s="145">
        <f>'[5]2403I201'!AL33</f>
        <v>7050067</v>
      </c>
      <c r="AH34" s="145">
        <f>'[5]2403I201'!AM33</f>
        <v>816</v>
      </c>
      <c r="AI34" s="52"/>
    </row>
    <row r="35" spans="1:35" x14ac:dyDescent="0.2">
      <c r="A35" s="69">
        <f>'[5]2403I201'!F34</f>
        <v>31</v>
      </c>
      <c r="B35" s="70">
        <f>'[5]2403I201'!G34</f>
        <v>3424</v>
      </c>
      <c r="C35" s="103" t="str">
        <f>'[5]2403I201'!H34</f>
        <v xml:space="preserve">CASER RF LARGO                  </v>
      </c>
      <c r="D35" s="104">
        <f>'[5]2403I201'!I34</f>
        <v>8.1364999999999998</v>
      </c>
      <c r="E35" s="105" t="str">
        <f>'[5]2403I201'!J34</f>
        <v xml:space="preserve">     </v>
      </c>
      <c r="F35" s="106" t="str">
        <f>'[5]2403I201'!K34</f>
        <v xml:space="preserve">    </v>
      </c>
      <c r="G35" s="107" t="str">
        <f>'[5]2403I201'!L34</f>
        <v xml:space="preserve">     </v>
      </c>
      <c r="H35" s="106" t="str">
        <f>'[5]2403I201'!M34</f>
        <v xml:space="preserve">    </v>
      </c>
      <c r="I35" s="107" t="str">
        <f>'[5]2403I201'!N34</f>
        <v xml:space="preserve">     </v>
      </c>
      <c r="J35" s="106" t="str">
        <f>'[5]2403I201'!O34</f>
        <v xml:space="preserve">    </v>
      </c>
      <c r="K35" s="107">
        <f>'[5]2403I201'!P34</f>
        <v>1.82</v>
      </c>
      <c r="L35" s="106">
        <f>'[5]2403I201'!Q34</f>
        <v>5</v>
      </c>
      <c r="M35" s="107">
        <f>'[5]2403I201'!R34</f>
        <v>1.07</v>
      </c>
      <c r="N35" s="106">
        <f>'[5]2403I201'!S34</f>
        <v>10</v>
      </c>
      <c r="O35" s="107">
        <f>'[5]2403I201'!T34</f>
        <v>0.33</v>
      </c>
      <c r="P35" s="106">
        <f>'[5]2403I201'!U34</f>
        <v>10</v>
      </c>
      <c r="Q35" s="107">
        <f>'[5]2403I201'!V34</f>
        <v>-0.01</v>
      </c>
      <c r="R35" s="106">
        <f>'[5]2403I201'!W34</f>
        <v>10</v>
      </c>
      <c r="S35" s="107">
        <f>'[5]2403I201'!X34</f>
        <v>4.97</v>
      </c>
      <c r="T35" s="108">
        <f>'[5]2403I201'!Y34</f>
        <v>18</v>
      </c>
      <c r="U35" s="109">
        <f>'[5]2403I201'!Z34</f>
        <v>46</v>
      </c>
      <c r="V35" s="110">
        <f>'[5]2403I201'!AA34</f>
        <v>2</v>
      </c>
      <c r="W35" s="111" t="str">
        <f>'[5]2403I201'!AB34</f>
        <v xml:space="preserve">      </v>
      </c>
      <c r="X35" s="112">
        <f>'[5]2403I201'!AC34</f>
        <v>1</v>
      </c>
      <c r="Y35" s="110">
        <f>'[5]2403I201'!AD34</f>
        <v>-1</v>
      </c>
      <c r="Z35" s="113">
        <f>'[5]2403I201'!AE34</f>
        <v>1131</v>
      </c>
      <c r="AA35" s="105">
        <f>'[5]2403I201'!AF34</f>
        <v>41.01</v>
      </c>
      <c r="AB35" s="114">
        <f>'[5]2403I201'!AG34</f>
        <v>41.01</v>
      </c>
      <c r="AC35" s="115" t="str">
        <f>'[5]2403I201'!AH34</f>
        <v xml:space="preserve">AHORROPENSION CATORCE   </v>
      </c>
      <c r="AD35" s="116" t="str">
        <f>'[5]2403I201'!AI34</f>
        <v xml:space="preserve">GRUPO CASER           </v>
      </c>
      <c r="AE35" s="51" t="str">
        <f>'[5]2403I201'!AJ34</f>
        <v xml:space="preserve">CASER PENSIONES                 </v>
      </c>
      <c r="AF35" s="145">
        <f>'[5]2403I201'!AK34</f>
        <v>8020070</v>
      </c>
      <c r="AG35" s="145">
        <f>'[5]2403I201'!AL34</f>
        <v>7050219</v>
      </c>
      <c r="AH35" s="145">
        <f>'[5]2403I201'!AM34</f>
        <v>1190</v>
      </c>
      <c r="AI35" s="52"/>
    </row>
    <row r="36" spans="1:35" x14ac:dyDescent="0.2">
      <c r="A36" s="53">
        <f>'[5]2403I201'!F35</f>
        <v>32</v>
      </c>
      <c r="B36" s="54">
        <f>'[5]2403I201'!G35</f>
        <v>3496</v>
      </c>
      <c r="C36" s="55" t="str">
        <f>'[5]2403I201'!H35</f>
        <v xml:space="preserve">CABK AMBICION FLEX.PREMI.       </v>
      </c>
      <c r="D36" s="56">
        <f>'[5]2403I201'!I35</f>
        <v>14.812200000000001</v>
      </c>
      <c r="E36" s="57" t="str">
        <f>'[5]2403I201'!J35</f>
        <v xml:space="preserve">     </v>
      </c>
      <c r="F36" s="58" t="str">
        <f>'[5]2403I201'!K35</f>
        <v xml:space="preserve">    </v>
      </c>
      <c r="G36" s="59" t="str">
        <f>'[5]2403I201'!L35</f>
        <v xml:space="preserve">     </v>
      </c>
      <c r="H36" s="58" t="str">
        <f>'[5]2403I201'!M35</f>
        <v xml:space="preserve">    </v>
      </c>
      <c r="I36" s="59" t="str">
        <f>'[5]2403I201'!N35</f>
        <v xml:space="preserve">     </v>
      </c>
      <c r="J36" s="58" t="str">
        <f>'[5]2403I201'!O35</f>
        <v xml:space="preserve">    </v>
      </c>
      <c r="K36" s="59">
        <f>'[5]2403I201'!P35</f>
        <v>1.46</v>
      </c>
      <c r="L36" s="58">
        <f>'[5]2403I201'!Q35</f>
        <v>13</v>
      </c>
      <c r="M36" s="59">
        <f>'[5]2403I201'!R35</f>
        <v>0.45</v>
      </c>
      <c r="N36" s="58">
        <f>'[5]2403I201'!S35</f>
        <v>19</v>
      </c>
      <c r="O36" s="59">
        <f>'[5]2403I201'!T35</f>
        <v>-0.45</v>
      </c>
      <c r="P36" s="58">
        <f>'[5]2403I201'!U35</f>
        <v>27</v>
      </c>
      <c r="Q36" s="59">
        <f>'[5]2403I201'!V35</f>
        <v>-1.49</v>
      </c>
      <c r="R36" s="58">
        <f>'[5]2403I201'!W35</f>
        <v>31</v>
      </c>
      <c r="S36" s="59">
        <f>'[5]2403I201'!X35</f>
        <v>3.73</v>
      </c>
      <c r="T36" s="60">
        <f>'[5]2403I201'!Y35</f>
        <v>35</v>
      </c>
      <c r="U36" s="61">
        <f>'[5]2403I201'!Z35</f>
        <v>111331</v>
      </c>
      <c r="V36" s="62">
        <f>'[5]2403I201'!AA35</f>
        <v>9479</v>
      </c>
      <c r="W36" s="63">
        <f>'[5]2403I201'!AB35</f>
        <v>3936</v>
      </c>
      <c r="X36" s="64">
        <f>'[5]2403I201'!AC35</f>
        <v>6269</v>
      </c>
      <c r="Y36" s="62">
        <f>'[5]2403I201'!AD35</f>
        <v>-2333</v>
      </c>
      <c r="Z36" s="65">
        <f>'[5]2403I201'!AE35</f>
        <v>641136</v>
      </c>
      <c r="AA36" s="57">
        <f>'[5]2403I201'!AF35</f>
        <v>-1.1599999999999999</v>
      </c>
      <c r="AB36" s="66">
        <f>'[5]2403I201'!AG35</f>
        <v>-1.1599999999999999</v>
      </c>
      <c r="AC36" s="67" t="str">
        <f>'[5]2403I201'!AH35</f>
        <v xml:space="preserve">PENSIONS CAIXA AMBICION </v>
      </c>
      <c r="AD36" s="68" t="str">
        <f>'[5]2403I201'!AI35</f>
        <v xml:space="preserve">CAIXABANK             </v>
      </c>
      <c r="AE36" s="51" t="str">
        <f>'[5]2403I201'!AJ35</f>
        <v xml:space="preserve">VIDACAIXA                       </v>
      </c>
      <c r="AF36" s="145">
        <f>'[5]2403I201'!AK35</f>
        <v>8010091</v>
      </c>
      <c r="AG36" s="145">
        <f>'[5]2403I201'!AL35</f>
        <v>7050021</v>
      </c>
      <c r="AH36" s="145">
        <f>'[5]2403I201'!AM35</f>
        <v>1183</v>
      </c>
      <c r="AI36" s="52"/>
    </row>
    <row r="37" spans="1:35" x14ac:dyDescent="0.2">
      <c r="A37" s="69">
        <f>'[5]2403I201'!F36</f>
        <v>33</v>
      </c>
      <c r="B37" s="70">
        <f>'[5]2403I201'!G36</f>
        <v>3418</v>
      </c>
      <c r="C37" s="71" t="str">
        <f>'[5]2403I201'!H36</f>
        <v xml:space="preserve">CAJAMAR RENTA FIJA PP           </v>
      </c>
      <c r="D37" s="72">
        <f>'[5]2403I201'!I36</f>
        <v>13.288600000000001</v>
      </c>
      <c r="E37" s="73" t="str">
        <f>'[5]2403I201'!J36</f>
        <v xml:space="preserve">     </v>
      </c>
      <c r="F37" s="74" t="str">
        <f>'[5]2403I201'!K36</f>
        <v xml:space="preserve">    </v>
      </c>
      <c r="G37" s="75" t="str">
        <f>'[5]2403I201'!L36</f>
        <v xml:space="preserve">     </v>
      </c>
      <c r="H37" s="74" t="str">
        <f>'[5]2403I201'!M36</f>
        <v xml:space="preserve">    </v>
      </c>
      <c r="I37" s="75" t="str">
        <f>'[5]2403I201'!N36</f>
        <v xml:space="preserve">     </v>
      </c>
      <c r="J37" s="74" t="str">
        <f>'[5]2403I201'!O36</f>
        <v xml:space="preserve">    </v>
      </c>
      <c r="K37" s="75">
        <f>'[5]2403I201'!P36</f>
        <v>1.35</v>
      </c>
      <c r="L37" s="74">
        <f>'[5]2403I201'!Q36</f>
        <v>15</v>
      </c>
      <c r="M37" s="75">
        <f>'[5]2403I201'!R36</f>
        <v>0.2</v>
      </c>
      <c r="N37" s="74">
        <f>'[5]2403I201'!S36</f>
        <v>26</v>
      </c>
      <c r="O37" s="75">
        <f>'[5]2403I201'!T36</f>
        <v>-0.46</v>
      </c>
      <c r="P37" s="74">
        <f>'[5]2403I201'!U36</f>
        <v>28</v>
      </c>
      <c r="Q37" s="75">
        <f>'[5]2403I201'!V36</f>
        <v>-1.77</v>
      </c>
      <c r="R37" s="74">
        <f>'[5]2403I201'!W36</f>
        <v>37</v>
      </c>
      <c r="S37" s="75">
        <f>'[5]2403I201'!X36</f>
        <v>4.3</v>
      </c>
      <c r="T37" s="76">
        <f>'[5]2403I201'!Y36</f>
        <v>26</v>
      </c>
      <c r="U37" s="77">
        <f>'[5]2403I201'!Z36</f>
        <v>33552</v>
      </c>
      <c r="V37" s="78">
        <f>'[5]2403I201'!AA36</f>
        <v>2910</v>
      </c>
      <c r="W37" s="79">
        <f>'[5]2403I201'!AB36</f>
        <v>1679</v>
      </c>
      <c r="X37" s="80">
        <f>'[5]2403I201'!AC36</f>
        <v>5994</v>
      </c>
      <c r="Y37" s="78">
        <f>'[5]2403I201'!AD36</f>
        <v>-4315</v>
      </c>
      <c r="Z37" s="81">
        <f>'[5]2403I201'!AE36</f>
        <v>304848</v>
      </c>
      <c r="AA37" s="73">
        <f>'[5]2403I201'!AF36</f>
        <v>0.25</v>
      </c>
      <c r="AB37" s="82">
        <f>'[5]2403I201'!AG36</f>
        <v>0.25</v>
      </c>
      <c r="AC37" s="83" t="str">
        <f>'[5]2403I201'!AH36</f>
        <v xml:space="preserve">FONDOCAJAMAR II F.P.    </v>
      </c>
      <c r="AD37" s="84" t="str">
        <f>'[5]2403I201'!AI36</f>
        <v xml:space="preserve">CAJAMAR VIDA          </v>
      </c>
      <c r="AE37" s="51" t="str">
        <f>'[5]2403I201'!AJ36</f>
        <v xml:space="preserve">CAJAMAR VIDA                    </v>
      </c>
      <c r="AF37" s="145">
        <f>'[5]2403I201'!AK36</f>
        <v>8020204</v>
      </c>
      <c r="AG37" s="145">
        <f>'[5]2403I201'!AL36</f>
        <v>7050214</v>
      </c>
      <c r="AH37" s="145">
        <f>'[5]2403I201'!AM36</f>
        <v>1199</v>
      </c>
      <c r="AI37" s="52"/>
    </row>
    <row r="38" spans="1:35" x14ac:dyDescent="0.2">
      <c r="A38" s="53">
        <f>'[5]2403I201'!F37</f>
        <v>34</v>
      </c>
      <c r="B38" s="54">
        <f>'[5]2403I201'!G37</f>
        <v>4203</v>
      </c>
      <c r="C38" s="55" t="str">
        <f>'[5]2403I201'!H37</f>
        <v xml:space="preserve">RENTA 4 DEUDA PUBLICA           </v>
      </c>
      <c r="D38" s="56">
        <f>'[5]2403I201'!I37</f>
        <v>11.277900000000001</v>
      </c>
      <c r="E38" s="57" t="str">
        <f>'[5]2403I201'!J37</f>
        <v xml:space="preserve">     </v>
      </c>
      <c r="F38" s="58" t="str">
        <f>'[5]2403I201'!K37</f>
        <v xml:space="preserve">    </v>
      </c>
      <c r="G38" s="59" t="str">
        <f>'[5]2403I201'!L37</f>
        <v xml:space="preserve">     </v>
      </c>
      <c r="H38" s="58" t="str">
        <f>'[5]2403I201'!M37</f>
        <v xml:space="preserve">    </v>
      </c>
      <c r="I38" s="59" t="str">
        <f>'[5]2403I201'!N37</f>
        <v xml:space="preserve">     </v>
      </c>
      <c r="J38" s="58" t="str">
        <f>'[5]2403I201'!O37</f>
        <v xml:space="preserve">    </v>
      </c>
      <c r="K38" s="59">
        <f>'[5]2403I201'!P37</f>
        <v>0.69</v>
      </c>
      <c r="L38" s="58">
        <f>'[5]2403I201'!Q37</f>
        <v>28</v>
      </c>
      <c r="M38" s="59">
        <f>'[5]2403I201'!R37</f>
        <v>0.02</v>
      </c>
      <c r="N38" s="58">
        <f>'[5]2403I201'!S37</f>
        <v>32</v>
      </c>
      <c r="O38" s="59">
        <f>'[5]2403I201'!T37</f>
        <v>-0.17</v>
      </c>
      <c r="P38" s="58">
        <f>'[5]2403I201'!U37</f>
        <v>19</v>
      </c>
      <c r="Q38" s="59">
        <f>'[5]2403I201'!V37</f>
        <v>0.04</v>
      </c>
      <c r="R38" s="58">
        <f>'[5]2403I201'!W37</f>
        <v>8</v>
      </c>
      <c r="S38" s="59">
        <f>'[5]2403I201'!X37</f>
        <v>2.85</v>
      </c>
      <c r="T38" s="60">
        <f>'[5]2403I201'!Y37</f>
        <v>43</v>
      </c>
      <c r="U38" s="61">
        <f>'[5]2403I201'!Z37</f>
        <v>386</v>
      </c>
      <c r="V38" s="62">
        <f>'[5]2403I201'!AA37</f>
        <v>44</v>
      </c>
      <c r="W38" s="63">
        <f>'[5]2403I201'!AB37</f>
        <v>7</v>
      </c>
      <c r="X38" s="64">
        <f>'[5]2403I201'!AC37</f>
        <v>77</v>
      </c>
      <c r="Y38" s="62">
        <f>'[5]2403I201'!AD37</f>
        <v>-70</v>
      </c>
      <c r="Z38" s="65">
        <f>'[5]2403I201'!AE37</f>
        <v>9367</v>
      </c>
      <c r="AA38" s="57">
        <f>'[5]2403I201'!AF37</f>
        <v>4.66</v>
      </c>
      <c r="AB38" s="66">
        <f>'[5]2403I201'!AG37</f>
        <v>4.66</v>
      </c>
      <c r="AC38" s="67" t="str">
        <f>'[5]2403I201'!AH37</f>
        <v xml:space="preserve">RENTPENSION VI          </v>
      </c>
      <c r="AD38" s="68" t="str">
        <f>'[5]2403I201'!AI37</f>
        <v xml:space="preserve">RENTA 4               </v>
      </c>
      <c r="AE38" s="51" t="str">
        <f>'[5]2403I201'!AJ37</f>
        <v xml:space="preserve">RENTA 4 PENSIONES               </v>
      </c>
      <c r="AF38" s="145">
        <f>'[5]2403I201'!AK37</f>
        <v>8030140</v>
      </c>
      <c r="AG38" s="145">
        <f>'[5]2403I201'!AL37</f>
        <v>7050185</v>
      </c>
      <c r="AH38" s="145">
        <f>'[5]2403I201'!AM37</f>
        <v>1466</v>
      </c>
      <c r="AI38" s="52"/>
    </row>
    <row r="39" spans="1:35" x14ac:dyDescent="0.2">
      <c r="A39" s="69">
        <f>'[5]2403I201'!F38</f>
        <v>35</v>
      </c>
      <c r="B39" s="70">
        <f>'[5]2403I201'!G38</f>
        <v>3525</v>
      </c>
      <c r="C39" s="71" t="str">
        <f>'[5]2403I201'!H38</f>
        <v xml:space="preserve">FONDOMUTUA CONSERVADOR          </v>
      </c>
      <c r="D39" s="72">
        <f>'[5]2403I201'!I38</f>
        <v>11.5647</v>
      </c>
      <c r="E39" s="73" t="str">
        <f>'[5]2403I201'!J38</f>
        <v xml:space="preserve">     </v>
      </c>
      <c r="F39" s="74" t="str">
        <f>'[5]2403I201'!K38</f>
        <v xml:space="preserve">    </v>
      </c>
      <c r="G39" s="75" t="str">
        <f>'[5]2403I201'!L38</f>
        <v xml:space="preserve">     </v>
      </c>
      <c r="H39" s="74" t="str">
        <f>'[5]2403I201'!M38</f>
        <v xml:space="preserve">    </v>
      </c>
      <c r="I39" s="75" t="str">
        <f>'[5]2403I201'!N38</f>
        <v xml:space="preserve">     </v>
      </c>
      <c r="J39" s="74" t="str">
        <f>'[5]2403I201'!O38</f>
        <v xml:space="preserve">    </v>
      </c>
      <c r="K39" s="75">
        <f>'[5]2403I201'!P38</f>
        <v>0.6</v>
      </c>
      <c r="L39" s="74">
        <f>'[5]2403I201'!Q38</f>
        <v>30</v>
      </c>
      <c r="M39" s="75">
        <f>'[5]2403I201'!R38</f>
        <v>-0.34</v>
      </c>
      <c r="N39" s="74">
        <f>'[5]2403I201'!S38</f>
        <v>43</v>
      </c>
      <c r="O39" s="75">
        <f>'[5]2403I201'!T38</f>
        <v>-0.69</v>
      </c>
      <c r="P39" s="74">
        <f>'[5]2403I201'!U38</f>
        <v>38</v>
      </c>
      <c r="Q39" s="75">
        <f>'[5]2403I201'!V38</f>
        <v>0.35</v>
      </c>
      <c r="R39" s="74">
        <f>'[5]2403I201'!W38</f>
        <v>4</v>
      </c>
      <c r="S39" s="75">
        <f>'[5]2403I201'!X38</f>
        <v>6.37</v>
      </c>
      <c r="T39" s="76">
        <f>'[5]2403I201'!Y38</f>
        <v>6</v>
      </c>
      <c r="U39" s="77">
        <f>'[5]2403I201'!Z38</f>
        <v>394</v>
      </c>
      <c r="V39" s="78">
        <f>'[5]2403I201'!AA38</f>
        <v>44</v>
      </c>
      <c r="W39" s="79">
        <f>'[5]2403I201'!AB38</f>
        <v>16</v>
      </c>
      <c r="X39" s="80">
        <f>'[5]2403I201'!AC38</f>
        <v>43</v>
      </c>
      <c r="Y39" s="78">
        <f>'[5]2403I201'!AD38</f>
        <v>-27</v>
      </c>
      <c r="Z39" s="81">
        <f>'[5]2403I201'!AE38</f>
        <v>15440</v>
      </c>
      <c r="AA39" s="73">
        <f>'[5]2403I201'!AF38</f>
        <v>15.85</v>
      </c>
      <c r="AB39" s="82">
        <f>'[5]2403I201'!AG38</f>
        <v>15.85</v>
      </c>
      <c r="AC39" s="83" t="str">
        <f>'[5]2403I201'!AH38</f>
        <v xml:space="preserve">FONDOMUTUA CONSERVAD.   </v>
      </c>
      <c r="AD39" s="84" t="str">
        <f>'[5]2403I201'!AI38</f>
        <v xml:space="preserve">MUTUA MADRILEÑA       </v>
      </c>
      <c r="AE39" s="85" t="str">
        <f>'[5]2403I201'!AJ38</f>
        <v xml:space="preserve">MUTUACTIVOS PENSIONES           </v>
      </c>
      <c r="AF39" s="145">
        <f>'[5]2403I201'!AK38</f>
        <v>8050272</v>
      </c>
      <c r="AG39" s="145">
        <f>'[5]2403I201'!AL38</f>
        <v>7050135</v>
      </c>
      <c r="AH39" s="145">
        <f>'[5]2403I201'!AM38</f>
        <v>1237</v>
      </c>
      <c r="AI39" s="52"/>
    </row>
    <row r="40" spans="1:35" x14ac:dyDescent="0.2">
      <c r="A40" s="53">
        <f>'[5]2403I201'!F39</f>
        <v>36</v>
      </c>
      <c r="B40" s="54">
        <f>'[5]2403I201'!G39</f>
        <v>4150</v>
      </c>
      <c r="C40" s="55" t="str">
        <f>'[5]2403I201'!H39</f>
        <v xml:space="preserve">MARCH BONOS                     </v>
      </c>
      <c r="D40" s="56">
        <f>'[5]2403I201'!I39</f>
        <v>7.2511000000000001</v>
      </c>
      <c r="E40" s="57" t="str">
        <f>'[5]2403I201'!J39</f>
        <v xml:space="preserve">     </v>
      </c>
      <c r="F40" s="58" t="str">
        <f>'[5]2403I201'!K39</f>
        <v xml:space="preserve">    </v>
      </c>
      <c r="G40" s="59" t="str">
        <f>'[5]2403I201'!L39</f>
        <v xml:space="preserve">     </v>
      </c>
      <c r="H40" s="58" t="str">
        <f>'[5]2403I201'!M39</f>
        <v xml:space="preserve">    </v>
      </c>
      <c r="I40" s="59" t="str">
        <f>'[5]2403I201'!N39</f>
        <v xml:space="preserve">     </v>
      </c>
      <c r="J40" s="58" t="str">
        <f>'[5]2403I201'!O39</f>
        <v xml:space="preserve">    </v>
      </c>
      <c r="K40" s="59">
        <f>'[5]2403I201'!P39</f>
        <v>-2.04</v>
      </c>
      <c r="L40" s="58">
        <f>'[5]2403I201'!Q39</f>
        <v>34</v>
      </c>
      <c r="M40" s="59">
        <f>'[5]2403I201'!R39</f>
        <v>-3.91</v>
      </c>
      <c r="N40" s="58">
        <f>'[5]2403I201'!S39</f>
        <v>49</v>
      </c>
      <c r="O40" s="59">
        <f>'[5]2403I201'!T39</f>
        <v>-4.51</v>
      </c>
      <c r="P40" s="58">
        <f>'[5]2403I201'!U39</f>
        <v>57</v>
      </c>
      <c r="Q40" s="59">
        <f>'[5]2403I201'!V39</f>
        <v>-3.87</v>
      </c>
      <c r="R40" s="58">
        <f>'[5]2403I201'!W39</f>
        <v>53</v>
      </c>
      <c r="S40" s="59">
        <f>'[5]2403I201'!X39</f>
        <v>0.02</v>
      </c>
      <c r="T40" s="60">
        <f>'[5]2403I201'!Y39</f>
        <v>60</v>
      </c>
      <c r="U40" s="61">
        <f>'[5]2403I201'!Z39</f>
        <v>33</v>
      </c>
      <c r="V40" s="62" t="str">
        <f>'[5]2403I201'!AA39</f>
        <v xml:space="preserve">      </v>
      </c>
      <c r="W40" s="63">
        <f>'[5]2403I201'!AB39</f>
        <v>1</v>
      </c>
      <c r="X40" s="64" t="str">
        <f>'[5]2403I201'!AC39</f>
        <v xml:space="preserve">      </v>
      </c>
      <c r="Y40" s="62">
        <f>'[5]2403I201'!AD39</f>
        <v>1</v>
      </c>
      <c r="Z40" s="65">
        <f>'[5]2403I201'!AE39</f>
        <v>309</v>
      </c>
      <c r="AA40" s="57">
        <f>'[5]2403I201'!AF39</f>
        <v>9.4600000000000009</v>
      </c>
      <c r="AB40" s="66">
        <f>'[5]2403I201'!AG39</f>
        <v>9.4600000000000009</v>
      </c>
      <c r="AC40" s="67" t="str">
        <f>'[5]2403I201'!AH39</f>
        <v xml:space="preserve">MARCH BONOS             </v>
      </c>
      <c r="AD40" s="68" t="str">
        <f>'[5]2403I201'!AI39</f>
        <v xml:space="preserve">GRUPO MARCH           </v>
      </c>
      <c r="AE40" s="51" t="str">
        <f>'[5]2403I201'!AJ39</f>
        <v xml:space="preserve">MARCH G§ PENSIONES              </v>
      </c>
      <c r="AF40" s="145">
        <f>'[5]2403I201'!AK39</f>
        <v>8010013</v>
      </c>
      <c r="AG40" s="145">
        <f>'[5]2403I201'!AL39</f>
        <v>7050197</v>
      </c>
      <c r="AH40" s="145">
        <f>'[5]2403I201'!AM39</f>
        <v>1469</v>
      </c>
      <c r="AI40" s="52"/>
    </row>
    <row r="41" spans="1:35" x14ac:dyDescent="0.2">
      <c r="A41" s="69">
        <f>'[5]2403I201'!F40</f>
        <v>37</v>
      </c>
      <c r="B41" s="70">
        <f>'[5]2403I201'!G40</f>
        <v>4922</v>
      </c>
      <c r="C41" s="71" t="str">
        <f>'[5]2403I201'!H40</f>
        <v xml:space="preserve">PLANCAIXA PROYECCION 2029       </v>
      </c>
      <c r="D41" s="72">
        <f>'[5]2403I201'!I40</f>
        <v>14.0746</v>
      </c>
      <c r="E41" s="73" t="str">
        <f>'[5]2403I201'!J40</f>
        <v xml:space="preserve">     </v>
      </c>
      <c r="F41" s="74" t="str">
        <f>'[5]2403I201'!K40</f>
        <v xml:space="preserve">    </v>
      </c>
      <c r="G41" s="75" t="str">
        <f>'[5]2403I201'!L40</f>
        <v xml:space="preserve">     </v>
      </c>
      <c r="H41" s="74" t="str">
        <f>'[5]2403I201'!M40</f>
        <v xml:space="preserve">    </v>
      </c>
      <c r="I41" s="75" t="str">
        <f>'[5]2403I201'!N40</f>
        <v xml:space="preserve">     </v>
      </c>
      <c r="J41" s="74" t="str">
        <f>'[5]2403I201'!O40</f>
        <v xml:space="preserve">    </v>
      </c>
      <c r="K41" s="75" t="str">
        <f>'[5]2403I201'!P40</f>
        <v xml:space="preserve">     </v>
      </c>
      <c r="L41" s="74" t="str">
        <f>'[5]2403I201'!Q40</f>
        <v xml:space="preserve">    </v>
      </c>
      <c r="M41" s="75">
        <f>'[5]2403I201'!R40</f>
        <v>3.04</v>
      </c>
      <c r="N41" s="74">
        <f>'[5]2403I201'!S40</f>
        <v>1</v>
      </c>
      <c r="O41" s="75">
        <f>'[5]2403I201'!T40</f>
        <v>-1.38</v>
      </c>
      <c r="P41" s="74">
        <f>'[5]2403I201'!U40</f>
        <v>51</v>
      </c>
      <c r="Q41" s="75">
        <f>'[5]2403I201'!V40</f>
        <v>-4.66</v>
      </c>
      <c r="R41" s="74">
        <f>'[5]2403I201'!W40</f>
        <v>58</v>
      </c>
      <c r="S41" s="75">
        <f>'[5]2403I201'!X40</f>
        <v>2.91</v>
      </c>
      <c r="T41" s="76">
        <f>'[5]2403I201'!Y40</f>
        <v>41</v>
      </c>
      <c r="U41" s="77">
        <f>'[5]2403I201'!Z40</f>
        <v>1961</v>
      </c>
      <c r="V41" s="78">
        <f>'[5]2403I201'!AA40</f>
        <v>22</v>
      </c>
      <c r="W41" s="79">
        <f>'[5]2403I201'!AB40</f>
        <v>99</v>
      </c>
      <c r="X41" s="80">
        <f>'[5]2403I201'!AC40</f>
        <v>23</v>
      </c>
      <c r="Y41" s="78">
        <f>'[5]2403I201'!AD40</f>
        <v>76</v>
      </c>
      <c r="Z41" s="81">
        <f>'[5]2403I201'!AE40</f>
        <v>24228</v>
      </c>
      <c r="AA41" s="73">
        <f>'[5]2403I201'!AF40</f>
        <v>-4.58</v>
      </c>
      <c r="AB41" s="82">
        <f>'[5]2403I201'!AG40</f>
        <v>-4.58</v>
      </c>
      <c r="AC41" s="83" t="str">
        <f>'[5]2403I201'!AH40</f>
        <v xml:space="preserve">PENSIONS CAIXA G§ 50    </v>
      </c>
      <c r="AD41" s="84" t="str">
        <f>'[5]2403I201'!AI40</f>
        <v xml:space="preserve">CAIXABANK             </v>
      </c>
      <c r="AE41" s="51" t="str">
        <f>'[5]2403I201'!AJ40</f>
        <v xml:space="preserve">VIDACAIXA                       </v>
      </c>
      <c r="AF41" s="145">
        <f>'[5]2403I201'!AK40</f>
        <v>8010091</v>
      </c>
      <c r="AG41" s="145">
        <f>'[5]2403I201'!AL40</f>
        <v>7050021</v>
      </c>
      <c r="AH41" s="145">
        <f>'[5]2403I201'!AM40</f>
        <v>485</v>
      </c>
      <c r="AI41" s="52"/>
    </row>
    <row r="42" spans="1:35" x14ac:dyDescent="0.2">
      <c r="A42" s="53">
        <f>'[5]2403I201'!F41</f>
        <v>38</v>
      </c>
      <c r="B42" s="54">
        <f>'[5]2403I201'!G41</f>
        <v>4833</v>
      </c>
      <c r="C42" s="55" t="str">
        <f>'[5]2403I201'!H41</f>
        <v xml:space="preserve">PLANCAIXA FUTURO 2026           </v>
      </c>
      <c r="D42" s="56">
        <f>'[5]2403I201'!I41</f>
        <v>16.373200000000001</v>
      </c>
      <c r="E42" s="57" t="str">
        <f>'[5]2403I201'!J41</f>
        <v xml:space="preserve">     </v>
      </c>
      <c r="F42" s="58" t="str">
        <f>'[5]2403I201'!K41</f>
        <v xml:space="preserve">    </v>
      </c>
      <c r="G42" s="59" t="str">
        <f>'[5]2403I201'!L41</f>
        <v xml:space="preserve">     </v>
      </c>
      <c r="H42" s="58" t="str">
        <f>'[5]2403I201'!M41</f>
        <v xml:space="preserve">    </v>
      </c>
      <c r="I42" s="59" t="str">
        <f>'[5]2403I201'!N41</f>
        <v xml:space="preserve">     </v>
      </c>
      <c r="J42" s="58" t="str">
        <f>'[5]2403I201'!O41</f>
        <v xml:space="preserve">    </v>
      </c>
      <c r="K42" s="59" t="str">
        <f>'[5]2403I201'!P41</f>
        <v xml:space="preserve">     </v>
      </c>
      <c r="L42" s="58" t="str">
        <f>'[5]2403I201'!Q41</f>
        <v xml:space="preserve">    </v>
      </c>
      <c r="M42" s="59">
        <f>'[5]2403I201'!R41</f>
        <v>3.01</v>
      </c>
      <c r="N42" s="58">
        <f>'[5]2403I201'!S41</f>
        <v>2</v>
      </c>
      <c r="O42" s="59">
        <f>'[5]2403I201'!T41</f>
        <v>-0.9</v>
      </c>
      <c r="P42" s="58">
        <f>'[5]2403I201'!U41</f>
        <v>43</v>
      </c>
      <c r="Q42" s="59">
        <f>'[5]2403I201'!V41</f>
        <v>-2.98</v>
      </c>
      <c r="R42" s="58">
        <f>'[5]2403I201'!W41</f>
        <v>48</v>
      </c>
      <c r="S42" s="59">
        <f>'[5]2403I201'!X41</f>
        <v>2.87</v>
      </c>
      <c r="T42" s="60">
        <f>'[5]2403I201'!Y41</f>
        <v>42</v>
      </c>
      <c r="U42" s="61">
        <f>'[5]2403I201'!Z41</f>
        <v>797</v>
      </c>
      <c r="V42" s="62">
        <f>'[5]2403I201'!AA41</f>
        <v>17</v>
      </c>
      <c r="W42" s="63" t="str">
        <f>'[5]2403I201'!AB41</f>
        <v xml:space="preserve">      </v>
      </c>
      <c r="X42" s="64">
        <f>'[5]2403I201'!AC41</f>
        <v>28</v>
      </c>
      <c r="Y42" s="62">
        <f>'[5]2403I201'!AD41</f>
        <v>-28</v>
      </c>
      <c r="Z42" s="65">
        <f>'[5]2403I201'!AE41</f>
        <v>7701</v>
      </c>
      <c r="AA42" s="57">
        <f>'[5]2403I201'!AF41</f>
        <v>-1.93</v>
      </c>
      <c r="AB42" s="66">
        <f>'[5]2403I201'!AG41</f>
        <v>-1.93</v>
      </c>
      <c r="AC42" s="67" t="str">
        <f>'[5]2403I201'!AH41</f>
        <v xml:space="preserve">PENSIONS CAIXA 122      </v>
      </c>
      <c r="AD42" s="68" t="str">
        <f>'[5]2403I201'!AI41</f>
        <v xml:space="preserve">CAIXABANK             </v>
      </c>
      <c r="AE42" s="51" t="str">
        <f>'[5]2403I201'!AJ41</f>
        <v xml:space="preserve">VIDACAIXA                       </v>
      </c>
      <c r="AF42" s="145">
        <f>'[5]2403I201'!AK41</f>
        <v>8010091</v>
      </c>
      <c r="AG42" s="145">
        <f>'[5]2403I201'!AL41</f>
        <v>7050021</v>
      </c>
      <c r="AH42" s="145">
        <f>'[5]2403I201'!AM41</f>
        <v>1562</v>
      </c>
      <c r="AI42" s="52"/>
    </row>
    <row r="43" spans="1:35" x14ac:dyDescent="0.2">
      <c r="A43" s="69">
        <f>'[5]2403I201'!F42</f>
        <v>39</v>
      </c>
      <c r="B43" s="70">
        <f>'[5]2403I201'!G42</f>
        <v>4875</v>
      </c>
      <c r="C43" s="71" t="str">
        <f>'[5]2403I201'!H42</f>
        <v xml:space="preserve">PLANCAIXA FUTURO 170            </v>
      </c>
      <c r="D43" s="72">
        <f>'[5]2403I201'!I42</f>
        <v>16.470700000000001</v>
      </c>
      <c r="E43" s="73" t="str">
        <f>'[5]2403I201'!J42</f>
        <v xml:space="preserve">     </v>
      </c>
      <c r="F43" s="74" t="str">
        <f>'[5]2403I201'!K42</f>
        <v xml:space="preserve">    </v>
      </c>
      <c r="G43" s="75" t="str">
        <f>'[5]2403I201'!L42</f>
        <v xml:space="preserve">     </v>
      </c>
      <c r="H43" s="74" t="str">
        <f>'[5]2403I201'!M42</f>
        <v xml:space="preserve">    </v>
      </c>
      <c r="I43" s="75" t="str">
        <f>'[5]2403I201'!N42</f>
        <v xml:space="preserve">     </v>
      </c>
      <c r="J43" s="74" t="str">
        <f>'[5]2403I201'!O42</f>
        <v xml:space="preserve">    </v>
      </c>
      <c r="K43" s="75" t="str">
        <f>'[5]2403I201'!P42</f>
        <v xml:space="preserve">     </v>
      </c>
      <c r="L43" s="74" t="str">
        <f>'[5]2403I201'!Q42</f>
        <v xml:space="preserve">    </v>
      </c>
      <c r="M43" s="75">
        <f>'[5]2403I201'!R42</f>
        <v>2.83</v>
      </c>
      <c r="N43" s="74">
        <f>'[5]2403I201'!S42</f>
        <v>3</v>
      </c>
      <c r="O43" s="75">
        <f>'[5]2403I201'!T42</f>
        <v>-0.89</v>
      </c>
      <c r="P43" s="74">
        <f>'[5]2403I201'!U42</f>
        <v>42</v>
      </c>
      <c r="Q43" s="75">
        <f>'[5]2403I201'!V42</f>
        <v>-2.99</v>
      </c>
      <c r="R43" s="74">
        <f>'[5]2403I201'!W42</f>
        <v>49</v>
      </c>
      <c r="S43" s="75">
        <f>'[5]2403I201'!X42</f>
        <v>2.81</v>
      </c>
      <c r="T43" s="76">
        <f>'[5]2403I201'!Y42</f>
        <v>45</v>
      </c>
      <c r="U43" s="77">
        <f>'[5]2403I201'!Z42</f>
        <v>621</v>
      </c>
      <c r="V43" s="78">
        <f>'[5]2403I201'!AA42</f>
        <v>13</v>
      </c>
      <c r="W43" s="79" t="str">
        <f>'[5]2403I201'!AB42</f>
        <v xml:space="preserve">      </v>
      </c>
      <c r="X43" s="80">
        <f>'[5]2403I201'!AC42</f>
        <v>37</v>
      </c>
      <c r="Y43" s="78">
        <f>'[5]2403I201'!AD42</f>
        <v>-37</v>
      </c>
      <c r="Z43" s="81">
        <f>'[5]2403I201'!AE42</f>
        <v>6857</v>
      </c>
      <c r="AA43" s="73">
        <f>'[5]2403I201'!AF42</f>
        <v>-2.5299999999999998</v>
      </c>
      <c r="AB43" s="82">
        <f>'[5]2403I201'!AG42</f>
        <v>-2.5299999999999998</v>
      </c>
      <c r="AC43" s="83" t="str">
        <f>'[5]2403I201'!AH42</f>
        <v xml:space="preserve">PENSIONS CAIXA 128      </v>
      </c>
      <c r="AD43" s="84" t="str">
        <f>'[5]2403I201'!AI42</f>
        <v xml:space="preserve">CAIXABANK             </v>
      </c>
      <c r="AE43" s="51" t="str">
        <f>'[5]2403I201'!AJ42</f>
        <v xml:space="preserve">VIDACAIXA                       </v>
      </c>
      <c r="AF43" s="145">
        <f>'[5]2403I201'!AK42</f>
        <v>8010091</v>
      </c>
      <c r="AG43" s="145">
        <f>'[5]2403I201'!AL42</f>
        <v>7050021</v>
      </c>
      <c r="AH43" s="145">
        <f>'[5]2403I201'!AM42</f>
        <v>728</v>
      </c>
      <c r="AI43" s="52"/>
    </row>
    <row r="44" spans="1:35" x14ac:dyDescent="0.2">
      <c r="A44" s="88">
        <f>'[5]2403I201'!F43</f>
        <v>40</v>
      </c>
      <c r="B44" s="117">
        <f>'[5]2403I201'!G43</f>
        <v>4890</v>
      </c>
      <c r="C44" s="118" t="str">
        <f>'[5]2403I201'!H43</f>
        <v xml:space="preserve">PLANCAIXA FUTURO 160            </v>
      </c>
      <c r="D44" s="90">
        <f>'[5]2403I201'!I43</f>
        <v>15.7034</v>
      </c>
      <c r="E44" s="91" t="str">
        <f>'[5]2403I201'!J43</f>
        <v xml:space="preserve">     </v>
      </c>
      <c r="F44" s="92" t="str">
        <f>'[5]2403I201'!K43</f>
        <v xml:space="preserve">    </v>
      </c>
      <c r="G44" s="93" t="str">
        <f>'[5]2403I201'!L43</f>
        <v xml:space="preserve">     </v>
      </c>
      <c r="H44" s="92" t="str">
        <f>'[5]2403I201'!M43</f>
        <v xml:space="preserve">    </v>
      </c>
      <c r="I44" s="93" t="str">
        <f>'[5]2403I201'!N43</f>
        <v xml:space="preserve">     </v>
      </c>
      <c r="J44" s="92" t="str">
        <f>'[5]2403I201'!O43</f>
        <v xml:space="preserve">    </v>
      </c>
      <c r="K44" s="93" t="str">
        <f>'[5]2403I201'!P43</f>
        <v xml:space="preserve">     </v>
      </c>
      <c r="L44" s="92" t="str">
        <f>'[5]2403I201'!Q43</f>
        <v xml:space="preserve">    </v>
      </c>
      <c r="M44" s="93">
        <f>'[5]2403I201'!R43</f>
        <v>2.83</v>
      </c>
      <c r="N44" s="92">
        <f>'[5]2403I201'!S43</f>
        <v>4</v>
      </c>
      <c r="O44" s="93">
        <f>'[5]2403I201'!T43</f>
        <v>-0.92</v>
      </c>
      <c r="P44" s="92">
        <f>'[5]2403I201'!U43</f>
        <v>44</v>
      </c>
      <c r="Q44" s="93">
        <f>'[5]2403I201'!V43</f>
        <v>-2.96</v>
      </c>
      <c r="R44" s="92">
        <f>'[5]2403I201'!W43</f>
        <v>47</v>
      </c>
      <c r="S44" s="93">
        <f>'[5]2403I201'!X43</f>
        <v>2.81</v>
      </c>
      <c r="T44" s="94">
        <f>'[5]2403I201'!Y43</f>
        <v>46</v>
      </c>
      <c r="U44" s="95">
        <f>'[5]2403I201'!Z43</f>
        <v>276</v>
      </c>
      <c r="V44" s="96">
        <f>'[5]2403I201'!AA43</f>
        <v>10</v>
      </c>
      <c r="W44" s="97">
        <f>'[5]2403I201'!AB43</f>
        <v>3</v>
      </c>
      <c r="X44" s="98">
        <f>'[5]2403I201'!AC43</f>
        <v>222</v>
      </c>
      <c r="Y44" s="96">
        <f>'[5]2403I201'!AD43</f>
        <v>-219</v>
      </c>
      <c r="Z44" s="99">
        <f>'[5]2403I201'!AE43</f>
        <v>3750</v>
      </c>
      <c r="AA44" s="91">
        <f>'[5]2403I201'!AF43</f>
        <v>-7.05</v>
      </c>
      <c r="AB44" s="100">
        <f>'[5]2403I201'!AG43</f>
        <v>-7.05</v>
      </c>
      <c r="AC44" s="101" t="str">
        <f>'[5]2403I201'!AH43</f>
        <v xml:space="preserve">PENSIONS CAIXA 130      </v>
      </c>
      <c r="AD44" s="102" t="str">
        <f>'[5]2403I201'!AI43</f>
        <v xml:space="preserve">CAIXABANK             </v>
      </c>
      <c r="AE44" s="85" t="str">
        <f>'[5]2403I201'!AJ43</f>
        <v xml:space="preserve">VIDACAIXA                       </v>
      </c>
      <c r="AF44" s="145">
        <f>'[5]2403I201'!AK43</f>
        <v>8010091</v>
      </c>
      <c r="AG44" s="145">
        <f>'[5]2403I201'!AL43</f>
        <v>7050021</v>
      </c>
      <c r="AH44" s="145">
        <f>'[5]2403I201'!AM43</f>
        <v>727</v>
      </c>
      <c r="AI44" s="52"/>
    </row>
    <row r="45" spans="1:35" x14ac:dyDescent="0.2">
      <c r="A45" s="69">
        <f>'[5]2403I201'!F44</f>
        <v>41</v>
      </c>
      <c r="B45" s="70">
        <f>'[5]2403I201'!G44</f>
        <v>4545</v>
      </c>
      <c r="C45" s="103" t="str">
        <f>'[5]2403I201'!H44</f>
        <v xml:space="preserve">SANTA LUCIA VIDA EMPL.RF        </v>
      </c>
      <c r="D45" s="104">
        <f>'[5]2403I201'!I44</f>
        <v>1.3648</v>
      </c>
      <c r="E45" s="105" t="str">
        <f>'[5]2403I201'!J44</f>
        <v xml:space="preserve">     </v>
      </c>
      <c r="F45" s="106" t="str">
        <f>'[5]2403I201'!K44</f>
        <v xml:space="preserve">    </v>
      </c>
      <c r="G45" s="107" t="str">
        <f>'[5]2403I201'!L44</f>
        <v xml:space="preserve">     </v>
      </c>
      <c r="H45" s="106" t="str">
        <f>'[5]2403I201'!M44</f>
        <v xml:space="preserve">    </v>
      </c>
      <c r="I45" s="107" t="str">
        <f>'[5]2403I201'!N44</f>
        <v xml:space="preserve">     </v>
      </c>
      <c r="J45" s="106" t="str">
        <f>'[5]2403I201'!O44</f>
        <v xml:space="preserve">    </v>
      </c>
      <c r="K45" s="107" t="str">
        <f>'[5]2403I201'!P44</f>
        <v xml:space="preserve">     </v>
      </c>
      <c r="L45" s="106" t="str">
        <f>'[5]2403I201'!Q44</f>
        <v xml:space="preserve">    </v>
      </c>
      <c r="M45" s="107">
        <f>'[5]2403I201'!R44</f>
        <v>1.61</v>
      </c>
      <c r="N45" s="106">
        <f>'[5]2403I201'!S44</f>
        <v>6</v>
      </c>
      <c r="O45" s="107">
        <f>'[5]2403I201'!T44</f>
        <v>0.97</v>
      </c>
      <c r="P45" s="106">
        <f>'[5]2403I201'!U44</f>
        <v>4</v>
      </c>
      <c r="Q45" s="107">
        <f>'[5]2403I201'!V44</f>
        <v>-0.38</v>
      </c>
      <c r="R45" s="106">
        <f>'[5]2403I201'!W44</f>
        <v>12</v>
      </c>
      <c r="S45" s="107">
        <f>'[5]2403I201'!X44</f>
        <v>5.79</v>
      </c>
      <c r="T45" s="108">
        <f>'[5]2403I201'!Y44</f>
        <v>8</v>
      </c>
      <c r="U45" s="109">
        <f>'[5]2403I201'!Z44</f>
        <v>22</v>
      </c>
      <c r="V45" s="110">
        <f>'[5]2403I201'!AA44</f>
        <v>1</v>
      </c>
      <c r="W45" s="111">
        <f>'[5]2403I201'!AB44</f>
        <v>3</v>
      </c>
      <c r="X45" s="112" t="str">
        <f>'[5]2403I201'!AC44</f>
        <v xml:space="preserve">      </v>
      </c>
      <c r="Y45" s="110">
        <f>'[5]2403I201'!AD44</f>
        <v>3</v>
      </c>
      <c r="Z45" s="113">
        <f>'[5]2403I201'!AE44</f>
        <v>333</v>
      </c>
      <c r="AA45" s="105">
        <f>'[5]2403I201'!AF44</f>
        <v>0.9</v>
      </c>
      <c r="AB45" s="114">
        <f>'[5]2403I201'!AG44</f>
        <v>0.9</v>
      </c>
      <c r="AC45" s="115" t="str">
        <f>'[5]2403I201'!AH44</f>
        <v xml:space="preserve">SANTALUCIA FONDO RF     </v>
      </c>
      <c r="AD45" s="116" t="str">
        <f>'[5]2403I201'!AI44</f>
        <v xml:space="preserve">SANTALUCIA            </v>
      </c>
      <c r="AE45" s="51" t="str">
        <f>'[5]2403I201'!AJ44</f>
        <v xml:space="preserve">SANTA LUCIA SA SEG Y REA        </v>
      </c>
      <c r="AF45" s="145">
        <f>'[5]2403I201'!AK44</f>
        <v>8050252</v>
      </c>
      <c r="AG45" s="145">
        <f>'[5]2403I201'!AL44</f>
        <v>7050240</v>
      </c>
      <c r="AH45" s="145">
        <f>'[5]2403I201'!AM44</f>
        <v>360</v>
      </c>
      <c r="AI45" s="52"/>
    </row>
    <row r="46" spans="1:35" x14ac:dyDescent="0.2">
      <c r="A46" s="53">
        <f>'[5]2403I201'!F45</f>
        <v>42</v>
      </c>
      <c r="B46" s="54">
        <f>'[5]2403I201'!G45</f>
        <v>4222</v>
      </c>
      <c r="C46" s="55" t="str">
        <f>'[5]2403I201'!H45</f>
        <v xml:space="preserve">CASER DEUDA PUBLICA             </v>
      </c>
      <c r="D46" s="56">
        <f>'[5]2403I201'!I45</f>
        <v>8.6029</v>
      </c>
      <c r="E46" s="57" t="str">
        <f>'[5]2403I201'!J45</f>
        <v xml:space="preserve">     </v>
      </c>
      <c r="F46" s="58" t="str">
        <f>'[5]2403I201'!K45</f>
        <v xml:space="preserve">    </v>
      </c>
      <c r="G46" s="59" t="str">
        <f>'[5]2403I201'!L45</f>
        <v xml:space="preserve">     </v>
      </c>
      <c r="H46" s="58" t="str">
        <f>'[5]2403I201'!M45</f>
        <v xml:space="preserve">    </v>
      </c>
      <c r="I46" s="59" t="str">
        <f>'[5]2403I201'!N45</f>
        <v xml:space="preserve">     </v>
      </c>
      <c r="J46" s="58" t="str">
        <f>'[5]2403I201'!O45</f>
        <v xml:space="preserve">    </v>
      </c>
      <c r="K46" s="59" t="str">
        <f>'[5]2403I201'!P45</f>
        <v xml:space="preserve">     </v>
      </c>
      <c r="L46" s="58" t="str">
        <f>'[5]2403I201'!Q45</f>
        <v xml:space="preserve">    </v>
      </c>
      <c r="M46" s="59">
        <f>'[5]2403I201'!R45</f>
        <v>1.28</v>
      </c>
      <c r="N46" s="58">
        <f>'[5]2403I201'!S45</f>
        <v>7</v>
      </c>
      <c r="O46" s="59">
        <f>'[5]2403I201'!T45</f>
        <v>0.4</v>
      </c>
      <c r="P46" s="58">
        <f>'[5]2403I201'!U45</f>
        <v>7</v>
      </c>
      <c r="Q46" s="59">
        <f>'[5]2403I201'!V45</f>
        <v>0.08</v>
      </c>
      <c r="R46" s="58">
        <f>'[5]2403I201'!W45</f>
        <v>6</v>
      </c>
      <c r="S46" s="59">
        <f>'[5]2403I201'!X45</f>
        <v>5.08</v>
      </c>
      <c r="T46" s="60">
        <f>'[5]2403I201'!Y45</f>
        <v>15</v>
      </c>
      <c r="U46" s="61">
        <f>'[5]2403I201'!Z45</f>
        <v>4</v>
      </c>
      <c r="V46" s="62" t="str">
        <f>'[5]2403I201'!AA45</f>
        <v xml:space="preserve">      </v>
      </c>
      <c r="W46" s="63" t="str">
        <f>'[5]2403I201'!AB45</f>
        <v xml:space="preserve">      </v>
      </c>
      <c r="X46" s="64" t="str">
        <f>'[5]2403I201'!AC45</f>
        <v xml:space="preserve">      </v>
      </c>
      <c r="Y46" s="62" t="str">
        <f>'[5]2403I201'!AD45</f>
        <v xml:space="preserve">      </v>
      </c>
      <c r="Z46" s="65">
        <f>'[5]2403I201'!AE45</f>
        <v>1</v>
      </c>
      <c r="AA46" s="57">
        <f>'[5]2403I201'!AF45</f>
        <v>0.75</v>
      </c>
      <c r="AB46" s="66">
        <f>'[5]2403I201'!AG45</f>
        <v>0.75</v>
      </c>
      <c r="AC46" s="67" t="str">
        <f>'[5]2403I201'!AH45</f>
        <v xml:space="preserve">AHORROPENSION CATORCE   </v>
      </c>
      <c r="AD46" s="68" t="str">
        <f>'[5]2403I201'!AI45</f>
        <v xml:space="preserve">GRUPO CASER           </v>
      </c>
      <c r="AE46" s="51" t="str">
        <f>'[5]2403I201'!AJ45</f>
        <v xml:space="preserve">CASER PENSIONES                 </v>
      </c>
      <c r="AF46" s="145">
        <f>'[5]2403I201'!AK45</f>
        <v>8020070</v>
      </c>
      <c r="AG46" s="145">
        <f>'[5]2403I201'!AL45</f>
        <v>7050219</v>
      </c>
      <c r="AH46" s="145">
        <f>'[5]2403I201'!AM45</f>
        <v>1190</v>
      </c>
      <c r="AI46" s="52"/>
    </row>
    <row r="47" spans="1:35" x14ac:dyDescent="0.2">
      <c r="A47" s="69">
        <f>'[5]2403I201'!F46</f>
        <v>43</v>
      </c>
      <c r="B47" s="70">
        <f>'[5]2403I201'!G46</f>
        <v>4804</v>
      </c>
      <c r="C47" s="71" t="str">
        <f>'[5]2403I201'!H46</f>
        <v xml:space="preserve">PSN PENS.R.FIJA CONFIANZA       </v>
      </c>
      <c r="D47" s="72">
        <f>'[5]2403I201'!I46</f>
        <v>11.361000000000001</v>
      </c>
      <c r="E47" s="73" t="str">
        <f>'[5]2403I201'!J46</f>
        <v xml:space="preserve">     </v>
      </c>
      <c r="F47" s="74" t="str">
        <f>'[5]2403I201'!K46</f>
        <v xml:space="preserve">    </v>
      </c>
      <c r="G47" s="75" t="str">
        <f>'[5]2403I201'!L46</f>
        <v xml:space="preserve">     </v>
      </c>
      <c r="H47" s="74" t="str">
        <f>'[5]2403I201'!M46</f>
        <v xml:space="preserve">    </v>
      </c>
      <c r="I47" s="75" t="str">
        <f>'[5]2403I201'!N46</f>
        <v xml:space="preserve">     </v>
      </c>
      <c r="J47" s="74" t="str">
        <f>'[5]2403I201'!O46</f>
        <v xml:space="preserve">    </v>
      </c>
      <c r="K47" s="75" t="str">
        <f>'[5]2403I201'!P46</f>
        <v xml:space="preserve">     </v>
      </c>
      <c r="L47" s="74" t="str">
        <f>'[5]2403I201'!Q46</f>
        <v xml:space="preserve">    </v>
      </c>
      <c r="M47" s="75">
        <f>'[5]2403I201'!R46</f>
        <v>1.23</v>
      </c>
      <c r="N47" s="74">
        <f>'[5]2403I201'!S46</f>
        <v>8</v>
      </c>
      <c r="O47" s="75">
        <f>'[5]2403I201'!T46</f>
        <v>0.88</v>
      </c>
      <c r="P47" s="74">
        <f>'[5]2403I201'!U46</f>
        <v>5</v>
      </c>
      <c r="Q47" s="75">
        <f>'[5]2403I201'!V46</f>
        <v>1.59</v>
      </c>
      <c r="R47" s="74">
        <f>'[5]2403I201'!W46</f>
        <v>2</v>
      </c>
      <c r="S47" s="75">
        <f>'[5]2403I201'!X46</f>
        <v>3.88</v>
      </c>
      <c r="T47" s="76">
        <f>'[5]2403I201'!Y46</f>
        <v>32</v>
      </c>
      <c r="U47" s="77">
        <f>'[5]2403I201'!Z46</f>
        <v>348</v>
      </c>
      <c r="V47" s="78">
        <f>'[5]2403I201'!AA46</f>
        <v>25</v>
      </c>
      <c r="W47" s="79">
        <f>'[5]2403I201'!AB46</f>
        <v>4</v>
      </c>
      <c r="X47" s="80">
        <f>'[5]2403I201'!AC46</f>
        <v>3</v>
      </c>
      <c r="Y47" s="78">
        <f>'[5]2403I201'!AD46</f>
        <v>1</v>
      </c>
      <c r="Z47" s="81">
        <f>'[5]2403I201'!AE46</f>
        <v>2408</v>
      </c>
      <c r="AA47" s="73">
        <f>'[5]2403I201'!AF46</f>
        <v>11.37</v>
      </c>
      <c r="AB47" s="82">
        <f>'[5]2403I201'!AG46</f>
        <v>11.37</v>
      </c>
      <c r="AC47" s="83" t="str">
        <f>'[5]2403I201'!AH46</f>
        <v xml:space="preserve">PSN PERSONAL RENTA FIJA </v>
      </c>
      <c r="AD47" s="84" t="str">
        <f>'[5]2403I201'!AI46</f>
        <v xml:space="preserve">P.S.N.                </v>
      </c>
      <c r="AE47" s="51" t="str">
        <f>'[5]2403I201'!AJ46</f>
        <v xml:space="preserve">PREVISION SANIT. NAC.           </v>
      </c>
      <c r="AF47" s="145">
        <f>'[5]2403I201'!AK46</f>
        <v>8050279</v>
      </c>
      <c r="AG47" s="145">
        <f>'[5]2403I201'!AL46</f>
        <v>7050148</v>
      </c>
      <c r="AH47" s="145">
        <f>'[5]2403I201'!AM46</f>
        <v>1879</v>
      </c>
      <c r="AI47" s="52"/>
    </row>
    <row r="48" spans="1:35" x14ac:dyDescent="0.2">
      <c r="A48" s="53">
        <f>'[5]2403I201'!F47</f>
        <v>44</v>
      </c>
      <c r="B48" s="54">
        <f>'[5]2403I201'!G47</f>
        <v>4582</v>
      </c>
      <c r="C48" s="55" t="str">
        <f>'[5]2403I201'!H47</f>
        <v xml:space="preserve">IBERC.DE PENS.HORIZ.2028        </v>
      </c>
      <c r="D48" s="56">
        <f>'[5]2403I201'!I47</f>
        <v>13.672000000000001</v>
      </c>
      <c r="E48" s="57" t="str">
        <f>'[5]2403I201'!J47</f>
        <v xml:space="preserve">     </v>
      </c>
      <c r="F48" s="58" t="str">
        <f>'[5]2403I201'!K47</f>
        <v xml:space="preserve">    </v>
      </c>
      <c r="G48" s="59" t="str">
        <f>'[5]2403I201'!L47</f>
        <v xml:space="preserve">     </v>
      </c>
      <c r="H48" s="58" t="str">
        <f>'[5]2403I201'!M47</f>
        <v xml:space="preserve">    </v>
      </c>
      <c r="I48" s="59" t="str">
        <f>'[5]2403I201'!N47</f>
        <v xml:space="preserve">     </v>
      </c>
      <c r="J48" s="58" t="str">
        <f>'[5]2403I201'!O47</f>
        <v xml:space="preserve">    </v>
      </c>
      <c r="K48" s="59" t="str">
        <f>'[5]2403I201'!P47</f>
        <v xml:space="preserve">     </v>
      </c>
      <c r="L48" s="58" t="str">
        <f>'[5]2403I201'!Q47</f>
        <v xml:space="preserve">    </v>
      </c>
      <c r="M48" s="59">
        <f>'[5]2403I201'!R47</f>
        <v>1.1499999999999999</v>
      </c>
      <c r="N48" s="58">
        <f>'[5]2403I201'!S47</f>
        <v>9</v>
      </c>
      <c r="O48" s="59">
        <f>'[5]2403I201'!T47</f>
        <v>0.6</v>
      </c>
      <c r="P48" s="58">
        <f>'[5]2403I201'!U47</f>
        <v>6</v>
      </c>
      <c r="Q48" s="59">
        <f>'[5]2403I201'!V47</f>
        <v>-4.1399999999999997</v>
      </c>
      <c r="R48" s="58">
        <f>'[5]2403I201'!W47</f>
        <v>56</v>
      </c>
      <c r="S48" s="59">
        <f>'[5]2403I201'!X47</f>
        <v>3.78</v>
      </c>
      <c r="T48" s="60">
        <f>'[5]2403I201'!Y47</f>
        <v>33</v>
      </c>
      <c r="U48" s="61">
        <f>'[5]2403I201'!Z47</f>
        <v>3478</v>
      </c>
      <c r="V48" s="62">
        <f>'[5]2403I201'!AA47</f>
        <v>337</v>
      </c>
      <c r="W48" s="63">
        <f>'[5]2403I201'!AB47</f>
        <v>73</v>
      </c>
      <c r="X48" s="64">
        <f>'[5]2403I201'!AC47</f>
        <v>242</v>
      </c>
      <c r="Y48" s="62">
        <f>'[5]2403I201'!AD47</f>
        <v>-169</v>
      </c>
      <c r="Z48" s="65">
        <f>'[5]2403I201'!AE47</f>
        <v>59444</v>
      </c>
      <c r="AA48" s="57">
        <f>'[5]2403I201'!AF47</f>
        <v>9.7100000000000009</v>
      </c>
      <c r="AB48" s="66">
        <f>'[5]2403I201'!AG47</f>
        <v>9.7100000000000009</v>
      </c>
      <c r="AC48" s="67" t="str">
        <f>'[5]2403I201'!AH47</f>
        <v xml:space="preserve">IBERCAJA PENS.PORVENIR  </v>
      </c>
      <c r="AD48" s="68" t="str">
        <f>'[5]2403I201'!AI47</f>
        <v xml:space="preserve">IBERCAJA              </v>
      </c>
      <c r="AE48" s="51" t="str">
        <f>'[5]2403I201'!AJ47</f>
        <v xml:space="preserve">IBERCAJA PENSION                </v>
      </c>
      <c r="AF48" s="145">
        <f>'[5]2403I201'!AK47</f>
        <v>8020089</v>
      </c>
      <c r="AG48" s="145">
        <f>'[5]2403I201'!AL47</f>
        <v>7050079</v>
      </c>
      <c r="AH48" s="145">
        <f>'[5]2403I201'!AM47</f>
        <v>1613</v>
      </c>
      <c r="AI48" s="52"/>
    </row>
    <row r="49" spans="1:35" x14ac:dyDescent="0.2">
      <c r="A49" s="69">
        <f>'[5]2403I201'!F48</f>
        <v>45</v>
      </c>
      <c r="B49" s="70">
        <f>'[5]2403I201'!G48</f>
        <v>4735</v>
      </c>
      <c r="C49" s="71" t="str">
        <f>'[5]2403I201'!H48</f>
        <v xml:space="preserve">IBERC.PENS.HORIZONTE 2024       </v>
      </c>
      <c r="D49" s="72">
        <f>'[5]2403I201'!I48</f>
        <v>12.9764</v>
      </c>
      <c r="E49" s="73" t="str">
        <f>'[5]2403I201'!J48</f>
        <v xml:space="preserve">     </v>
      </c>
      <c r="F49" s="74" t="str">
        <f>'[5]2403I201'!K48</f>
        <v xml:space="preserve">    </v>
      </c>
      <c r="G49" s="75" t="str">
        <f>'[5]2403I201'!L48</f>
        <v xml:space="preserve">     </v>
      </c>
      <c r="H49" s="74" t="str">
        <f>'[5]2403I201'!M48</f>
        <v xml:space="preserve">    </v>
      </c>
      <c r="I49" s="75" t="str">
        <f>'[5]2403I201'!N48</f>
        <v xml:space="preserve">     </v>
      </c>
      <c r="J49" s="74" t="str">
        <f>'[5]2403I201'!O48</f>
        <v xml:space="preserve">    </v>
      </c>
      <c r="K49" s="75" t="str">
        <f>'[5]2403I201'!P48</f>
        <v xml:space="preserve">     </v>
      </c>
      <c r="L49" s="74" t="str">
        <f>'[5]2403I201'!Q48</f>
        <v xml:space="preserve">    </v>
      </c>
      <c r="M49" s="75">
        <f>'[5]2403I201'!R48</f>
        <v>0.81</v>
      </c>
      <c r="N49" s="74">
        <f>'[5]2403I201'!S48</f>
        <v>12</v>
      </c>
      <c r="O49" s="75">
        <f>'[5]2403I201'!T48</f>
        <v>0.25</v>
      </c>
      <c r="P49" s="74">
        <f>'[5]2403I201'!U48</f>
        <v>12</v>
      </c>
      <c r="Q49" s="75">
        <f>'[5]2403I201'!V48</f>
        <v>-1.56</v>
      </c>
      <c r="R49" s="74">
        <f>'[5]2403I201'!W48</f>
        <v>33</v>
      </c>
      <c r="S49" s="75">
        <f>'[5]2403I201'!X48</f>
        <v>2.13</v>
      </c>
      <c r="T49" s="76">
        <f>'[5]2403I201'!Y48</f>
        <v>52</v>
      </c>
      <c r="U49" s="77">
        <f>'[5]2403I201'!Z48</f>
        <v>3759</v>
      </c>
      <c r="V49" s="78">
        <f>'[5]2403I201'!AA48</f>
        <v>603</v>
      </c>
      <c r="W49" s="79">
        <f>'[5]2403I201'!AB48</f>
        <v>47</v>
      </c>
      <c r="X49" s="80">
        <f>'[5]2403I201'!AC48</f>
        <v>474</v>
      </c>
      <c r="Y49" s="78">
        <f>'[5]2403I201'!AD48</f>
        <v>-427</v>
      </c>
      <c r="Z49" s="81">
        <f>'[5]2403I201'!AE48</f>
        <v>54296</v>
      </c>
      <c r="AA49" s="73">
        <f>'[5]2403I201'!AF48</f>
        <v>5.59</v>
      </c>
      <c r="AB49" s="82">
        <f>'[5]2403I201'!AG48</f>
        <v>5.59</v>
      </c>
      <c r="AC49" s="83" t="str">
        <f>'[5]2403I201'!AH48</f>
        <v xml:space="preserve">IBERCAJA PENS.DESTINO   </v>
      </c>
      <c r="AD49" s="84" t="str">
        <f>'[5]2403I201'!AI48</f>
        <v xml:space="preserve">IBERCAJA              </v>
      </c>
      <c r="AE49" s="85" t="str">
        <f>'[5]2403I201'!AJ48</f>
        <v xml:space="preserve">IBERCAJA PENSION                </v>
      </c>
      <c r="AF49" s="145">
        <f>'[5]2403I201'!AK48</f>
        <v>8020089</v>
      </c>
      <c r="AG49" s="145">
        <f>'[5]2403I201'!AL48</f>
        <v>7050079</v>
      </c>
      <c r="AH49" s="145">
        <f>'[5]2403I201'!AM48</f>
        <v>1277</v>
      </c>
      <c r="AI49" s="52"/>
    </row>
    <row r="50" spans="1:35" x14ac:dyDescent="0.2">
      <c r="A50" s="53">
        <f>'[5]2403I201'!F49</f>
        <v>46</v>
      </c>
      <c r="B50" s="54">
        <f>'[5]2403I201'!G49</f>
        <v>4870</v>
      </c>
      <c r="C50" s="55" t="str">
        <f>'[5]2403I201'!H49</f>
        <v xml:space="preserve">PELAYO VIDA RENTA FIJA          </v>
      </c>
      <c r="D50" s="56">
        <f>'[5]2403I201'!I49</f>
        <v>11.0603</v>
      </c>
      <c r="E50" s="57" t="str">
        <f>'[5]2403I201'!J49</f>
        <v xml:space="preserve">     </v>
      </c>
      <c r="F50" s="58" t="str">
        <f>'[5]2403I201'!K49</f>
        <v xml:space="preserve">    </v>
      </c>
      <c r="G50" s="59" t="str">
        <f>'[5]2403I201'!L49</f>
        <v xml:space="preserve">     </v>
      </c>
      <c r="H50" s="58" t="str">
        <f>'[5]2403I201'!M49</f>
        <v xml:space="preserve">    </v>
      </c>
      <c r="I50" s="59" t="str">
        <f>'[5]2403I201'!N49</f>
        <v xml:space="preserve">     </v>
      </c>
      <c r="J50" s="58" t="str">
        <f>'[5]2403I201'!O49</f>
        <v xml:space="preserve">    </v>
      </c>
      <c r="K50" s="59" t="str">
        <f>'[5]2403I201'!P49</f>
        <v xml:space="preserve">     </v>
      </c>
      <c r="L50" s="58" t="str">
        <f>'[5]2403I201'!Q49</f>
        <v xml:space="preserve">    </v>
      </c>
      <c r="M50" s="59">
        <f>'[5]2403I201'!R49</f>
        <v>0.78</v>
      </c>
      <c r="N50" s="58">
        <f>'[5]2403I201'!S49</f>
        <v>13</v>
      </c>
      <c r="O50" s="59">
        <f>'[5]2403I201'!T49</f>
        <v>0.4</v>
      </c>
      <c r="P50" s="58">
        <f>'[5]2403I201'!U49</f>
        <v>8</v>
      </c>
      <c r="Q50" s="59">
        <f>'[5]2403I201'!V49</f>
        <v>-0.95</v>
      </c>
      <c r="R50" s="58">
        <f>'[5]2403I201'!W49</f>
        <v>15</v>
      </c>
      <c r="S50" s="59">
        <f>'[5]2403I201'!X49</f>
        <v>5.18</v>
      </c>
      <c r="T50" s="60">
        <f>'[5]2403I201'!Y49</f>
        <v>13</v>
      </c>
      <c r="U50" s="61">
        <f>'[5]2403I201'!Z49</f>
        <v>44</v>
      </c>
      <c r="V50" s="62">
        <f>'[5]2403I201'!AA49</f>
        <v>5</v>
      </c>
      <c r="W50" s="63">
        <f>'[5]2403I201'!AB49</f>
        <v>3</v>
      </c>
      <c r="X50" s="64">
        <f>'[5]2403I201'!AC49</f>
        <v>9</v>
      </c>
      <c r="Y50" s="62">
        <f>'[5]2403I201'!AD49</f>
        <v>-6</v>
      </c>
      <c r="Z50" s="65">
        <f>'[5]2403I201'!AE49</f>
        <v>362</v>
      </c>
      <c r="AA50" s="57">
        <f>'[5]2403I201'!AF49</f>
        <v>-1.45</v>
      </c>
      <c r="AB50" s="66">
        <f>'[5]2403I201'!AG49</f>
        <v>-1.45</v>
      </c>
      <c r="AC50" s="67" t="str">
        <f>'[5]2403I201'!AH49</f>
        <v xml:space="preserve">SANTALUCIA FONDO RF     </v>
      </c>
      <c r="AD50" s="68" t="str">
        <f>'[5]2403I201'!AI49</f>
        <v xml:space="preserve">SANTALUCIA            </v>
      </c>
      <c r="AE50" s="51" t="str">
        <f>'[5]2403I201'!AJ49</f>
        <v xml:space="preserve">SANTA LUCIA SA SEG Y REA        </v>
      </c>
      <c r="AF50" s="145">
        <f>'[5]2403I201'!AK49</f>
        <v>8050252</v>
      </c>
      <c r="AG50" s="145">
        <f>'[5]2403I201'!AL49</f>
        <v>7050240</v>
      </c>
      <c r="AH50" s="145">
        <f>'[5]2403I201'!AM49</f>
        <v>360</v>
      </c>
      <c r="AI50" s="52"/>
    </row>
    <row r="51" spans="1:35" x14ac:dyDescent="0.2">
      <c r="A51" s="69">
        <f>'[5]2403I201'!F50</f>
        <v>47</v>
      </c>
      <c r="B51" s="70">
        <f>'[5]2403I201'!G50</f>
        <v>4755</v>
      </c>
      <c r="C51" s="71" t="str">
        <f>'[5]2403I201'!H50</f>
        <v xml:space="preserve">ARQUIA B. PLAN OBJ.2024         </v>
      </c>
      <c r="D51" s="72">
        <f>'[5]2403I201'!I50</f>
        <v>129.33699999999999</v>
      </c>
      <c r="E51" s="73" t="str">
        <f>'[5]2403I201'!J50</f>
        <v xml:space="preserve">     </v>
      </c>
      <c r="F51" s="74" t="str">
        <f>'[5]2403I201'!K50</f>
        <v xml:space="preserve">    </v>
      </c>
      <c r="G51" s="75" t="str">
        <f>'[5]2403I201'!L50</f>
        <v xml:space="preserve">     </v>
      </c>
      <c r="H51" s="74" t="str">
        <f>'[5]2403I201'!M50</f>
        <v xml:space="preserve">    </v>
      </c>
      <c r="I51" s="75" t="str">
        <f>'[5]2403I201'!N50</f>
        <v xml:space="preserve">     </v>
      </c>
      <c r="J51" s="74" t="str">
        <f>'[5]2403I201'!O50</f>
        <v xml:space="preserve">    </v>
      </c>
      <c r="K51" s="75" t="str">
        <f>'[5]2403I201'!P50</f>
        <v xml:space="preserve">     </v>
      </c>
      <c r="L51" s="74" t="str">
        <f>'[5]2403I201'!Q50</f>
        <v xml:space="preserve">    </v>
      </c>
      <c r="M51" s="75">
        <f>'[5]2403I201'!R50</f>
        <v>0.59</v>
      </c>
      <c r="N51" s="74">
        <f>'[5]2403I201'!S50</f>
        <v>16</v>
      </c>
      <c r="O51" s="75">
        <f>'[5]2403I201'!T50</f>
        <v>0.32</v>
      </c>
      <c r="P51" s="74">
        <f>'[5]2403I201'!U50</f>
        <v>11</v>
      </c>
      <c r="Q51" s="75">
        <f>'[5]2403I201'!V50</f>
        <v>-0.61</v>
      </c>
      <c r="R51" s="74">
        <f>'[5]2403I201'!W50</f>
        <v>13</v>
      </c>
      <c r="S51" s="75">
        <f>'[5]2403I201'!X50</f>
        <v>5.51</v>
      </c>
      <c r="T51" s="76">
        <f>'[5]2403I201'!Y50</f>
        <v>9</v>
      </c>
      <c r="U51" s="77">
        <f>'[5]2403I201'!Z50</f>
        <v>235</v>
      </c>
      <c r="V51" s="78">
        <f>'[5]2403I201'!AA50</f>
        <v>17</v>
      </c>
      <c r="W51" s="79">
        <f>'[5]2403I201'!AB50</f>
        <v>3</v>
      </c>
      <c r="X51" s="80">
        <f>'[5]2403I201'!AC50</f>
        <v>21</v>
      </c>
      <c r="Y51" s="78">
        <f>'[5]2403I201'!AD50</f>
        <v>-18</v>
      </c>
      <c r="Z51" s="81">
        <f>'[5]2403I201'!AE50</f>
        <v>4133</v>
      </c>
      <c r="AA51" s="73">
        <f>'[5]2403I201'!AF50</f>
        <v>-0.9</v>
      </c>
      <c r="AB51" s="82">
        <f>'[5]2403I201'!AG50</f>
        <v>-0.9</v>
      </c>
      <c r="AC51" s="83" t="str">
        <f>'[5]2403I201'!AH50</f>
        <v xml:space="preserve">ARQUIDOS ESTABILI.III   </v>
      </c>
      <c r="AD51" s="84" t="str">
        <f>'[5]2403I201'!AI50</f>
        <v xml:space="preserve">ARQUIA BANCA          </v>
      </c>
      <c r="AE51" s="51" t="str">
        <f>'[5]2403I201'!AJ50</f>
        <v xml:space="preserve">ARQUIPENSIONES                  </v>
      </c>
      <c r="AF51" s="145">
        <f>'[5]2403I201'!AK50</f>
        <v>8040162</v>
      </c>
      <c r="AG51" s="145">
        <f>'[5]2403I201'!AL50</f>
        <v>7050137</v>
      </c>
      <c r="AH51" s="145">
        <f>'[5]2403I201'!AM50</f>
        <v>1807</v>
      </c>
      <c r="AI51" s="52"/>
    </row>
    <row r="52" spans="1:35" x14ac:dyDescent="0.2">
      <c r="A52" s="53">
        <f>'[5]2403I201'!F51</f>
        <v>48</v>
      </c>
      <c r="B52" s="54">
        <f>'[5]2403I201'!G51</f>
        <v>4215</v>
      </c>
      <c r="C52" s="55" t="str">
        <f>'[5]2403I201'!H51</f>
        <v xml:space="preserve">PP BANCA PUEYO DEUDA PUBLICA    </v>
      </c>
      <c r="D52" s="56">
        <f>'[5]2403I201'!I51</f>
        <v>11.277900000000001</v>
      </c>
      <c r="E52" s="57" t="str">
        <f>'[5]2403I201'!J51</f>
        <v xml:space="preserve">     </v>
      </c>
      <c r="F52" s="58" t="str">
        <f>'[5]2403I201'!K51</f>
        <v xml:space="preserve">    </v>
      </c>
      <c r="G52" s="59" t="str">
        <f>'[5]2403I201'!L51</f>
        <v xml:space="preserve">     </v>
      </c>
      <c r="H52" s="58" t="str">
        <f>'[5]2403I201'!M51</f>
        <v xml:space="preserve">    </v>
      </c>
      <c r="I52" s="59" t="str">
        <f>'[5]2403I201'!N51</f>
        <v xml:space="preserve">     </v>
      </c>
      <c r="J52" s="58" t="str">
        <f>'[5]2403I201'!O51</f>
        <v xml:space="preserve">    </v>
      </c>
      <c r="K52" s="59" t="str">
        <f>'[5]2403I201'!P51</f>
        <v xml:space="preserve">     </v>
      </c>
      <c r="L52" s="58" t="str">
        <f>'[5]2403I201'!Q51</f>
        <v xml:space="preserve">    </v>
      </c>
      <c r="M52" s="59">
        <f>'[5]2403I201'!R51</f>
        <v>0.02</v>
      </c>
      <c r="N52" s="58">
        <f>'[5]2403I201'!S51</f>
        <v>33</v>
      </c>
      <c r="O52" s="59">
        <f>'[5]2403I201'!T51</f>
        <v>-0.17</v>
      </c>
      <c r="P52" s="58">
        <f>'[5]2403I201'!U51</f>
        <v>20</v>
      </c>
      <c r="Q52" s="59">
        <f>'[5]2403I201'!V51</f>
        <v>0.04</v>
      </c>
      <c r="R52" s="58">
        <f>'[5]2403I201'!W51</f>
        <v>9</v>
      </c>
      <c r="S52" s="59">
        <f>'[5]2403I201'!X51</f>
        <v>2.85</v>
      </c>
      <c r="T52" s="60">
        <f>'[5]2403I201'!Y51</f>
        <v>44</v>
      </c>
      <c r="U52" s="61">
        <f>'[5]2403I201'!Z51</f>
        <v>18</v>
      </c>
      <c r="V52" s="62">
        <f>'[5]2403I201'!AA51</f>
        <v>5</v>
      </c>
      <c r="W52" s="63" t="str">
        <f>'[5]2403I201'!AB51</f>
        <v xml:space="preserve">      </v>
      </c>
      <c r="X52" s="64">
        <f>'[5]2403I201'!AC51</f>
        <v>3</v>
      </c>
      <c r="Y52" s="62">
        <f>'[5]2403I201'!AD51</f>
        <v>-3</v>
      </c>
      <c r="Z52" s="65">
        <f>'[5]2403I201'!AE51</f>
        <v>234</v>
      </c>
      <c r="AA52" s="57">
        <f>'[5]2403I201'!AF51</f>
        <v>4.78</v>
      </c>
      <c r="AB52" s="66">
        <f>'[5]2403I201'!AG51</f>
        <v>4.78</v>
      </c>
      <c r="AC52" s="67" t="str">
        <f>'[5]2403I201'!AH51</f>
        <v xml:space="preserve">RENTPENSION VI          </v>
      </c>
      <c r="AD52" s="68" t="str">
        <f>'[5]2403I201'!AI51</f>
        <v xml:space="preserve">RENTA 4               </v>
      </c>
      <c r="AE52" s="51" t="str">
        <f>'[5]2403I201'!AJ51</f>
        <v xml:space="preserve">RENTA 4 PENSIONES               </v>
      </c>
      <c r="AF52" s="145">
        <f>'[5]2403I201'!AK51</f>
        <v>8030140</v>
      </c>
      <c r="AG52" s="145">
        <f>'[5]2403I201'!AL51</f>
        <v>7050185</v>
      </c>
      <c r="AH52" s="145">
        <f>'[5]2403I201'!AM51</f>
        <v>1466</v>
      </c>
      <c r="AI52" s="52"/>
    </row>
    <row r="53" spans="1:35" x14ac:dyDescent="0.2">
      <c r="A53" s="69">
        <f>'[5]2403I201'!F52</f>
        <v>49</v>
      </c>
      <c r="B53" s="70">
        <f>'[5]2403I201'!G52</f>
        <v>4725</v>
      </c>
      <c r="C53" s="71" t="str">
        <f>'[5]2403I201'!H52</f>
        <v xml:space="preserve">SANTANDER SOSTENI.RF 1-3        </v>
      </c>
      <c r="D53" s="72">
        <f>'[5]2403I201'!I52</f>
        <v>109.70050000000001</v>
      </c>
      <c r="E53" s="73" t="str">
        <f>'[5]2403I201'!J52</f>
        <v xml:space="preserve">     </v>
      </c>
      <c r="F53" s="74" t="str">
        <f>'[5]2403I201'!K52</f>
        <v xml:space="preserve">    </v>
      </c>
      <c r="G53" s="75" t="str">
        <f>'[5]2403I201'!L52</f>
        <v xml:space="preserve">     </v>
      </c>
      <c r="H53" s="74" t="str">
        <f>'[5]2403I201'!M52</f>
        <v xml:space="preserve">    </v>
      </c>
      <c r="I53" s="75" t="str">
        <f>'[5]2403I201'!N52</f>
        <v xml:space="preserve">     </v>
      </c>
      <c r="J53" s="74" t="str">
        <f>'[5]2403I201'!O52</f>
        <v xml:space="preserve">    </v>
      </c>
      <c r="K53" s="75" t="str">
        <f>'[5]2403I201'!P52</f>
        <v xml:space="preserve">     </v>
      </c>
      <c r="L53" s="74" t="str">
        <f>'[5]2403I201'!Q52</f>
        <v xml:space="preserve">    </v>
      </c>
      <c r="M53" s="75">
        <f>'[5]2403I201'!R52</f>
        <v>-0.22</v>
      </c>
      <c r="N53" s="74">
        <f>'[5]2403I201'!S52</f>
        <v>37</v>
      </c>
      <c r="O53" s="75">
        <f>'[5]2403I201'!T52</f>
        <v>-0.28000000000000003</v>
      </c>
      <c r="P53" s="74">
        <f>'[5]2403I201'!U52</f>
        <v>22</v>
      </c>
      <c r="Q53" s="75">
        <f>'[5]2403I201'!V52</f>
        <v>-0.21</v>
      </c>
      <c r="R53" s="74">
        <f>'[5]2403I201'!W52</f>
        <v>11</v>
      </c>
      <c r="S53" s="75">
        <f>'[5]2403I201'!X52</f>
        <v>3.68</v>
      </c>
      <c r="T53" s="76">
        <f>'[5]2403I201'!Y52</f>
        <v>36</v>
      </c>
      <c r="U53" s="77">
        <f>'[5]2403I201'!Z52</f>
        <v>17482</v>
      </c>
      <c r="V53" s="78" t="str">
        <f>'[5]2403I201'!AA52</f>
        <v xml:space="preserve">      </v>
      </c>
      <c r="W53" s="79">
        <f>'[5]2403I201'!AB52</f>
        <v>284</v>
      </c>
      <c r="X53" s="80">
        <f>'[5]2403I201'!AC52</f>
        <v>2994</v>
      </c>
      <c r="Y53" s="78">
        <f>'[5]2403I201'!AD52</f>
        <v>-2710</v>
      </c>
      <c r="Z53" s="81">
        <f>'[5]2403I201'!AE52</f>
        <v>213459</v>
      </c>
      <c r="AA53" s="73">
        <f>'[5]2403I201'!AF52</f>
        <v>-0.71</v>
      </c>
      <c r="AB53" s="82">
        <f>'[5]2403I201'!AG52</f>
        <v>-0.71</v>
      </c>
      <c r="AC53" s="83" t="str">
        <f>'[5]2403I201'!AH52</f>
        <v xml:space="preserve">SANTANDER SOST.RF 1-3   </v>
      </c>
      <c r="AD53" s="84" t="str">
        <f>'[5]2403I201'!AI52</f>
        <v xml:space="preserve">SANTANDER             </v>
      </c>
      <c r="AE53" s="51" t="str">
        <f>'[5]2403I201'!AJ52</f>
        <v xml:space="preserve">SANTANDER PENSIONES             </v>
      </c>
      <c r="AF53" s="145">
        <f>'[5]2403I201'!AK52</f>
        <v>8010022</v>
      </c>
      <c r="AG53" s="145">
        <f>'[5]2403I201'!AL52</f>
        <v>7050080</v>
      </c>
      <c r="AH53" s="145">
        <f>'[5]2403I201'!AM52</f>
        <v>1158</v>
      </c>
      <c r="AI53" s="52"/>
    </row>
    <row r="54" spans="1:35" x14ac:dyDescent="0.2">
      <c r="A54" s="88">
        <f>'[5]2403I201'!F53</f>
        <v>50</v>
      </c>
      <c r="B54" s="117">
        <f>'[5]2403I201'!G53</f>
        <v>4654</v>
      </c>
      <c r="C54" s="118" t="str">
        <f>'[5]2403I201'!H53</f>
        <v xml:space="preserve">SOLVENTIS CRONOS                </v>
      </c>
      <c r="D54" s="90">
        <f>'[5]2403I201'!I53</f>
        <v>99.945700000000002</v>
      </c>
      <c r="E54" s="91" t="str">
        <f>'[5]2403I201'!J53</f>
        <v xml:space="preserve">     </v>
      </c>
      <c r="F54" s="92" t="str">
        <f>'[5]2403I201'!K53</f>
        <v xml:space="preserve">    </v>
      </c>
      <c r="G54" s="93" t="str">
        <f>'[5]2403I201'!L53</f>
        <v xml:space="preserve">     </v>
      </c>
      <c r="H54" s="92" t="str">
        <f>'[5]2403I201'!M53</f>
        <v xml:space="preserve">    </v>
      </c>
      <c r="I54" s="93" t="str">
        <f>'[5]2403I201'!N53</f>
        <v xml:space="preserve">     </v>
      </c>
      <c r="J54" s="92" t="str">
        <f>'[5]2403I201'!O53</f>
        <v xml:space="preserve">    </v>
      </c>
      <c r="K54" s="93" t="str">
        <f>'[5]2403I201'!P53</f>
        <v xml:space="preserve">     </v>
      </c>
      <c r="L54" s="92" t="str">
        <f>'[5]2403I201'!Q53</f>
        <v xml:space="preserve">    </v>
      </c>
      <c r="M54" s="93">
        <f>'[5]2403I201'!R53</f>
        <v>-0.25</v>
      </c>
      <c r="N54" s="92">
        <f>'[5]2403I201'!S53</f>
        <v>38</v>
      </c>
      <c r="O54" s="93">
        <f>'[5]2403I201'!T53</f>
        <v>-0.94</v>
      </c>
      <c r="P54" s="92">
        <f>'[5]2403I201'!U53</f>
        <v>45</v>
      </c>
      <c r="Q54" s="93">
        <f>'[5]2403I201'!V53</f>
        <v>-1.47</v>
      </c>
      <c r="R54" s="92">
        <f>'[5]2403I201'!W53</f>
        <v>29</v>
      </c>
      <c r="S54" s="93">
        <f>'[5]2403I201'!X53</f>
        <v>4.74</v>
      </c>
      <c r="T54" s="94">
        <f>'[5]2403I201'!Y53</f>
        <v>21</v>
      </c>
      <c r="U54" s="95">
        <f>'[5]2403I201'!Z53</f>
        <v>29</v>
      </c>
      <c r="V54" s="96">
        <f>'[5]2403I201'!AA53</f>
        <v>5</v>
      </c>
      <c r="W54" s="97" t="str">
        <f>'[5]2403I201'!AB53</f>
        <v xml:space="preserve">      </v>
      </c>
      <c r="X54" s="98" t="str">
        <f>'[5]2403I201'!AC53</f>
        <v xml:space="preserve">      </v>
      </c>
      <c r="Y54" s="96" t="str">
        <f>'[5]2403I201'!AD53</f>
        <v xml:space="preserve">      </v>
      </c>
      <c r="Z54" s="99">
        <f>'[5]2403I201'!AE53</f>
        <v>779</v>
      </c>
      <c r="AA54" s="91">
        <f>'[5]2403I201'!AF53</f>
        <v>-9.27</v>
      </c>
      <c r="AB54" s="100">
        <f>'[5]2403I201'!AG53</f>
        <v>-9.27</v>
      </c>
      <c r="AC54" s="101" t="str">
        <f>'[5]2403I201'!AH53</f>
        <v xml:space="preserve">SOLVENTIS CRONOS        </v>
      </c>
      <c r="AD54" s="102" t="str">
        <f>'[5]2403I201'!AI53</f>
        <v xml:space="preserve">ARQUIA BANCA          </v>
      </c>
      <c r="AE54" s="85" t="str">
        <f>'[5]2403I201'!AJ53</f>
        <v xml:space="preserve">ARQUIPENSIONES                  </v>
      </c>
      <c r="AF54" s="145">
        <f>'[5]2403I201'!AK53</f>
        <v>8040162</v>
      </c>
      <c r="AG54" s="145">
        <f>'[5]2403I201'!AL53</f>
        <v>7050137</v>
      </c>
      <c r="AH54" s="145">
        <f>'[5]2403I201'!AM53</f>
        <v>1743</v>
      </c>
      <c r="AI54" s="52"/>
    </row>
    <row r="55" spans="1:35" x14ac:dyDescent="0.2">
      <c r="A55" s="69">
        <f>'[5]2403I201'!F54</f>
        <v>51</v>
      </c>
      <c r="B55" s="70">
        <f>'[5]2403I201'!G54</f>
        <v>4706</v>
      </c>
      <c r="C55" s="103" t="str">
        <f>'[5]2403I201'!H54</f>
        <v xml:space="preserve">ARQUIA BANCA PLAN O.2027        </v>
      </c>
      <c r="D55" s="104">
        <f>'[5]2403I201'!I54</f>
        <v>115.7989</v>
      </c>
      <c r="E55" s="105" t="str">
        <f>'[5]2403I201'!J54</f>
        <v xml:space="preserve">     </v>
      </c>
      <c r="F55" s="106" t="str">
        <f>'[5]2403I201'!K54</f>
        <v xml:space="preserve">    </v>
      </c>
      <c r="G55" s="107" t="str">
        <f>'[5]2403I201'!L54</f>
        <v xml:space="preserve">     </v>
      </c>
      <c r="H55" s="106" t="str">
        <f>'[5]2403I201'!M54</f>
        <v xml:space="preserve">    </v>
      </c>
      <c r="I55" s="107" t="str">
        <f>'[5]2403I201'!N54</f>
        <v xml:space="preserve">     </v>
      </c>
      <c r="J55" s="106" t="str">
        <f>'[5]2403I201'!O54</f>
        <v xml:space="preserve">    </v>
      </c>
      <c r="K55" s="107" t="str">
        <f>'[5]2403I201'!P54</f>
        <v xml:space="preserve">     </v>
      </c>
      <c r="L55" s="106" t="str">
        <f>'[5]2403I201'!Q54</f>
        <v xml:space="preserve">    </v>
      </c>
      <c r="M55" s="107">
        <f>'[5]2403I201'!R54</f>
        <v>-0.31</v>
      </c>
      <c r="N55" s="106">
        <f>'[5]2403I201'!S54</f>
        <v>42</v>
      </c>
      <c r="O55" s="107">
        <f>'[5]2403I201'!T54</f>
        <v>-0.12</v>
      </c>
      <c r="P55" s="106">
        <f>'[5]2403I201'!U54</f>
        <v>18</v>
      </c>
      <c r="Q55" s="107">
        <f>'[5]2403I201'!V54</f>
        <v>-1.05</v>
      </c>
      <c r="R55" s="106">
        <f>'[5]2403I201'!W54</f>
        <v>18</v>
      </c>
      <c r="S55" s="107">
        <f>'[5]2403I201'!X54</f>
        <v>3.46</v>
      </c>
      <c r="T55" s="108">
        <f>'[5]2403I201'!Y54</f>
        <v>39</v>
      </c>
      <c r="U55" s="109">
        <f>'[5]2403I201'!Z54</f>
        <v>539</v>
      </c>
      <c r="V55" s="110">
        <f>'[5]2403I201'!AA54</f>
        <v>51</v>
      </c>
      <c r="W55" s="111">
        <f>'[5]2403I201'!AB54</f>
        <v>13</v>
      </c>
      <c r="X55" s="112">
        <f>'[5]2403I201'!AC54</f>
        <v>230</v>
      </c>
      <c r="Y55" s="110">
        <f>'[5]2403I201'!AD54</f>
        <v>-217</v>
      </c>
      <c r="Z55" s="113">
        <f>'[5]2403I201'!AE54</f>
        <v>14165</v>
      </c>
      <c r="AA55" s="105">
        <f>'[5]2403I201'!AF54</f>
        <v>2.98</v>
      </c>
      <c r="AB55" s="114">
        <f>'[5]2403I201'!AG54</f>
        <v>2.98</v>
      </c>
      <c r="AC55" s="115" t="str">
        <f>'[5]2403I201'!AH54</f>
        <v xml:space="preserve">ARQUIDOS CONSERVADOR    </v>
      </c>
      <c r="AD55" s="116" t="str">
        <f>'[5]2403I201'!AI54</f>
        <v xml:space="preserve">ARQUIA BANCA          </v>
      </c>
      <c r="AE55" s="51" t="str">
        <f>'[5]2403I201'!AJ54</f>
        <v xml:space="preserve">ARQUIPENSIONES                  </v>
      </c>
      <c r="AF55" s="145">
        <f>'[5]2403I201'!AK54</f>
        <v>8040162</v>
      </c>
      <c r="AG55" s="145">
        <f>'[5]2403I201'!AL54</f>
        <v>7050137</v>
      </c>
      <c r="AH55" s="145">
        <f>'[5]2403I201'!AM54</f>
        <v>1808</v>
      </c>
      <c r="AI55" s="52"/>
    </row>
    <row r="56" spans="1:35" x14ac:dyDescent="0.2">
      <c r="A56" s="53">
        <f>'[5]2403I201'!F55</f>
        <v>52</v>
      </c>
      <c r="B56" s="54">
        <f>'[5]2403I201'!G55</f>
        <v>5290</v>
      </c>
      <c r="C56" s="55" t="str">
        <f>'[5]2403I201'!H55</f>
        <v xml:space="preserve">MERCHBANC RF FLEXIBLE           </v>
      </c>
      <c r="D56" s="56">
        <f>'[5]2403I201'!I55</f>
        <v>10.9956</v>
      </c>
      <c r="E56" s="57" t="str">
        <f>'[5]2403I201'!J55</f>
        <v xml:space="preserve">     </v>
      </c>
      <c r="F56" s="58" t="str">
        <f>'[5]2403I201'!K55</f>
        <v xml:space="preserve">    </v>
      </c>
      <c r="G56" s="59" t="str">
        <f>'[5]2403I201'!L55</f>
        <v xml:space="preserve">     </v>
      </c>
      <c r="H56" s="58" t="str">
        <f>'[5]2403I201'!M55</f>
        <v xml:space="preserve">    </v>
      </c>
      <c r="I56" s="59" t="str">
        <f>'[5]2403I201'!N55</f>
        <v xml:space="preserve">     </v>
      </c>
      <c r="J56" s="58" t="str">
        <f>'[5]2403I201'!O55</f>
        <v xml:space="preserve">    </v>
      </c>
      <c r="K56" s="59" t="str">
        <f>'[5]2403I201'!P55</f>
        <v xml:space="preserve">     </v>
      </c>
      <c r="L56" s="58" t="str">
        <f>'[5]2403I201'!Q55</f>
        <v xml:space="preserve">    </v>
      </c>
      <c r="M56" s="59" t="str">
        <f>'[5]2403I201'!R55</f>
        <v xml:space="preserve">     </v>
      </c>
      <c r="N56" s="58" t="str">
        <f>'[5]2403I201'!S55</f>
        <v xml:space="preserve">    </v>
      </c>
      <c r="O56" s="59">
        <f>'[5]2403I201'!T55</f>
        <v>1.84</v>
      </c>
      <c r="P56" s="58">
        <f>'[5]2403I201'!U55</f>
        <v>1</v>
      </c>
      <c r="Q56" s="59">
        <f>'[5]2403I201'!V55</f>
        <v>1.8</v>
      </c>
      <c r="R56" s="58">
        <f>'[5]2403I201'!W55</f>
        <v>1</v>
      </c>
      <c r="S56" s="59">
        <f>'[5]2403I201'!X55</f>
        <v>9.35</v>
      </c>
      <c r="T56" s="60">
        <f>'[5]2403I201'!Y55</f>
        <v>1</v>
      </c>
      <c r="U56" s="61">
        <f>'[5]2403I201'!Z55</f>
        <v>570</v>
      </c>
      <c r="V56" s="62" t="str">
        <f>'[5]2403I201'!AA55</f>
        <v xml:space="preserve">      </v>
      </c>
      <c r="W56" s="63">
        <f>'[5]2403I201'!AB55</f>
        <v>22</v>
      </c>
      <c r="X56" s="64">
        <f>'[5]2403I201'!AC55</f>
        <v>26</v>
      </c>
      <c r="Y56" s="62">
        <f>'[5]2403I201'!AD55</f>
        <v>-4</v>
      </c>
      <c r="Z56" s="65">
        <f>'[5]2403I201'!AE55</f>
        <v>30515</v>
      </c>
      <c r="AA56" s="57">
        <f>'[5]2403I201'!AF55</f>
        <v>27.34</v>
      </c>
      <c r="AB56" s="66">
        <f>'[5]2403I201'!AG55</f>
        <v>27.34</v>
      </c>
      <c r="AC56" s="67" t="str">
        <f>'[5]2403I201'!AH55</f>
        <v xml:space="preserve">MERCHBANC RF FLEXIBLE   </v>
      </c>
      <c r="AD56" s="68" t="str">
        <f>'[5]2403I201'!AI55</f>
        <v xml:space="preserve">ANDBANK ESPAÑA        </v>
      </c>
      <c r="AE56" s="51" t="str">
        <f>'[5]2403I201'!AJ55</f>
        <v xml:space="preserve">MERCHBANC                       </v>
      </c>
      <c r="AF56" s="145">
        <f>'[5]2403I201'!AK55</f>
        <v>8010237</v>
      </c>
      <c r="AG56" s="145">
        <f>'[5]2403I201'!AL55</f>
        <v>7050153</v>
      </c>
      <c r="AH56" s="145">
        <f>'[5]2403I201'!AM55</f>
        <v>2108</v>
      </c>
      <c r="AI56" s="52"/>
    </row>
    <row r="57" spans="1:35" x14ac:dyDescent="0.2">
      <c r="A57" s="69">
        <f>'[5]2403I201'!F56</f>
        <v>53</v>
      </c>
      <c r="B57" s="70">
        <f>'[5]2403I201'!G56</f>
        <v>5161</v>
      </c>
      <c r="C57" s="71" t="str">
        <f>'[5]2403I201'!H56</f>
        <v xml:space="preserve">360 CORA RENTA FIJA             </v>
      </c>
      <c r="D57" s="72">
        <f>'[5]2403I201'!I56</f>
        <v>10.5289</v>
      </c>
      <c r="E57" s="73" t="str">
        <f>'[5]2403I201'!J56</f>
        <v xml:space="preserve">     </v>
      </c>
      <c r="F57" s="74" t="str">
        <f>'[5]2403I201'!K56</f>
        <v xml:space="preserve">    </v>
      </c>
      <c r="G57" s="75" t="str">
        <f>'[5]2403I201'!L56</f>
        <v xml:space="preserve">     </v>
      </c>
      <c r="H57" s="74" t="str">
        <f>'[5]2403I201'!M56</f>
        <v xml:space="preserve">    </v>
      </c>
      <c r="I57" s="75" t="str">
        <f>'[5]2403I201'!N56</f>
        <v xml:space="preserve">     </v>
      </c>
      <c r="J57" s="74" t="str">
        <f>'[5]2403I201'!O56</f>
        <v xml:space="preserve">    </v>
      </c>
      <c r="K57" s="75" t="str">
        <f>'[5]2403I201'!P56</f>
        <v xml:space="preserve">     </v>
      </c>
      <c r="L57" s="74" t="str">
        <f>'[5]2403I201'!Q56</f>
        <v xml:space="preserve">    </v>
      </c>
      <c r="M57" s="75" t="str">
        <f>'[5]2403I201'!R56</f>
        <v xml:space="preserve">     </v>
      </c>
      <c r="N57" s="74" t="str">
        <f>'[5]2403I201'!S56</f>
        <v xml:space="preserve">    </v>
      </c>
      <c r="O57" s="75">
        <f>'[5]2403I201'!T56</f>
        <v>1.42</v>
      </c>
      <c r="P57" s="74">
        <f>'[5]2403I201'!U56</f>
        <v>3</v>
      </c>
      <c r="Q57" s="75">
        <f>'[5]2403I201'!V56</f>
        <v>1.45</v>
      </c>
      <c r="R57" s="74">
        <f>'[5]2403I201'!W56</f>
        <v>3</v>
      </c>
      <c r="S57" s="75">
        <f>'[5]2403I201'!X56</f>
        <v>4.9800000000000004</v>
      </c>
      <c r="T57" s="76">
        <f>'[5]2403I201'!Y56</f>
        <v>17</v>
      </c>
      <c r="U57" s="77">
        <f>'[5]2403I201'!Z56</f>
        <v>31</v>
      </c>
      <c r="V57" s="78">
        <f>'[5]2403I201'!AA56</f>
        <v>1</v>
      </c>
      <c r="W57" s="79">
        <f>'[5]2403I201'!AB56</f>
        <v>2</v>
      </c>
      <c r="X57" s="80" t="str">
        <f>'[5]2403I201'!AC56</f>
        <v xml:space="preserve">      </v>
      </c>
      <c r="Y57" s="78">
        <f>'[5]2403I201'!AD56</f>
        <v>2</v>
      </c>
      <c r="Z57" s="81">
        <f>'[5]2403I201'!AE56</f>
        <v>498</v>
      </c>
      <c r="AA57" s="73">
        <f>'[5]2403I201'!AF56</f>
        <v>13.95</v>
      </c>
      <c r="AB57" s="82">
        <f>'[5]2403I201'!AG56</f>
        <v>13.95</v>
      </c>
      <c r="AC57" s="83" t="str">
        <f>'[5]2403I201'!AH56</f>
        <v xml:space="preserve">AHORROPENSION CATORCE   </v>
      </c>
      <c r="AD57" s="84" t="str">
        <f>'[5]2403I201'!AI56</f>
        <v xml:space="preserve">GRUPO CASER           </v>
      </c>
      <c r="AE57" s="51" t="str">
        <f>'[5]2403I201'!AJ56</f>
        <v xml:space="preserve">CASER PENSIONES                 </v>
      </c>
      <c r="AF57" s="145">
        <f>'[5]2403I201'!AK56</f>
        <v>8020070</v>
      </c>
      <c r="AG57" s="145">
        <f>'[5]2403I201'!AL56</f>
        <v>7050219</v>
      </c>
      <c r="AH57" s="145">
        <f>'[5]2403I201'!AM56</f>
        <v>1190</v>
      </c>
      <c r="AI57" s="52"/>
    </row>
    <row r="58" spans="1:35" x14ac:dyDescent="0.2">
      <c r="A58" s="53">
        <f>'[5]2403I201'!F57</f>
        <v>54</v>
      </c>
      <c r="B58" s="54">
        <f>'[5]2403I201'!G57</f>
        <v>5081</v>
      </c>
      <c r="C58" s="55" t="str">
        <f>'[5]2403I201'!H57</f>
        <v xml:space="preserve">BBVA R.FIJA INT FLEX 0-3        </v>
      </c>
      <c r="D58" s="56">
        <f>'[5]2403I201'!I57</f>
        <v>0.98880000000000001</v>
      </c>
      <c r="E58" s="57" t="str">
        <f>'[5]2403I201'!J57</f>
        <v xml:space="preserve">     </v>
      </c>
      <c r="F58" s="58" t="str">
        <f>'[5]2403I201'!K57</f>
        <v xml:space="preserve">    </v>
      </c>
      <c r="G58" s="59" t="str">
        <f>'[5]2403I201'!L57</f>
        <v xml:space="preserve">     </v>
      </c>
      <c r="H58" s="58" t="str">
        <f>'[5]2403I201'!M57</f>
        <v xml:space="preserve">    </v>
      </c>
      <c r="I58" s="59" t="str">
        <f>'[5]2403I201'!N57</f>
        <v xml:space="preserve">     </v>
      </c>
      <c r="J58" s="58" t="str">
        <f>'[5]2403I201'!O57</f>
        <v xml:space="preserve">    </v>
      </c>
      <c r="K58" s="59" t="str">
        <f>'[5]2403I201'!P57</f>
        <v xml:space="preserve">     </v>
      </c>
      <c r="L58" s="58" t="str">
        <f>'[5]2403I201'!Q57</f>
        <v xml:space="preserve">    </v>
      </c>
      <c r="M58" s="59" t="str">
        <f>'[5]2403I201'!R57</f>
        <v xml:space="preserve">     </v>
      </c>
      <c r="N58" s="58" t="str">
        <f>'[5]2403I201'!S57</f>
        <v xml:space="preserve">    </v>
      </c>
      <c r="O58" s="59">
        <f>'[5]2403I201'!T57</f>
        <v>0.25</v>
      </c>
      <c r="P58" s="58">
        <f>'[5]2403I201'!U57</f>
        <v>13</v>
      </c>
      <c r="Q58" s="59">
        <f>'[5]2403I201'!V57</f>
        <v>0.1</v>
      </c>
      <c r="R58" s="58">
        <f>'[5]2403I201'!W57</f>
        <v>5</v>
      </c>
      <c r="S58" s="59">
        <f>'[5]2403I201'!X57</f>
        <v>1.93</v>
      </c>
      <c r="T58" s="60">
        <f>'[5]2403I201'!Y57</f>
        <v>53</v>
      </c>
      <c r="U58" s="61">
        <f>'[5]2403I201'!Z57</f>
        <v>5776</v>
      </c>
      <c r="V58" s="62">
        <f>'[5]2403I201'!AA57</f>
        <v>1130</v>
      </c>
      <c r="W58" s="63">
        <f>'[5]2403I201'!AB57</f>
        <v>319</v>
      </c>
      <c r="X58" s="64">
        <f>'[5]2403I201'!AC57</f>
        <v>1595</v>
      </c>
      <c r="Y58" s="62">
        <f>'[5]2403I201'!AD57</f>
        <v>-1276</v>
      </c>
      <c r="Z58" s="65">
        <f>'[5]2403I201'!AE57</f>
        <v>79163</v>
      </c>
      <c r="AA58" s="57">
        <f>'[5]2403I201'!AF57</f>
        <v>-5.57</v>
      </c>
      <c r="AB58" s="66">
        <f>'[5]2403I201'!AG57</f>
        <v>-5.57</v>
      </c>
      <c r="AC58" s="67" t="str">
        <f>'[5]2403I201'!AH57</f>
        <v xml:space="preserve">BBVA CIENTO TRES        </v>
      </c>
      <c r="AD58" s="68" t="str">
        <f>'[5]2403I201'!AI57</f>
        <v xml:space="preserve">BBVA                  </v>
      </c>
      <c r="AE58" s="51" t="str">
        <f>'[5]2403I201'!AJ57</f>
        <v xml:space="preserve">BBVA PENSIONES                  </v>
      </c>
      <c r="AF58" s="145">
        <f>'[5]2403I201'!AK57</f>
        <v>8010012</v>
      </c>
      <c r="AG58" s="145">
        <f>'[5]2403I201'!AL57</f>
        <v>7050082</v>
      </c>
      <c r="AH58" s="145">
        <f>'[5]2403I201'!AM57</f>
        <v>2018</v>
      </c>
      <c r="AI58" s="52"/>
    </row>
    <row r="59" spans="1:35" x14ac:dyDescent="0.2">
      <c r="A59" s="69">
        <f>'[5]2403I201'!F58</f>
        <v>55</v>
      </c>
      <c r="B59" s="70">
        <f>'[5]2403I201'!G58</f>
        <v>4709</v>
      </c>
      <c r="C59" s="71" t="str">
        <f>'[5]2403I201'!H58</f>
        <v xml:space="preserve">DUERO ESTABILIDAD II            </v>
      </c>
      <c r="D59" s="72">
        <f>'[5]2403I201'!I58</f>
        <v>6.4406999999999996</v>
      </c>
      <c r="E59" s="73" t="str">
        <f>'[5]2403I201'!J58</f>
        <v xml:space="preserve">     </v>
      </c>
      <c r="F59" s="74" t="str">
        <f>'[5]2403I201'!K58</f>
        <v xml:space="preserve">    </v>
      </c>
      <c r="G59" s="75" t="str">
        <f>'[5]2403I201'!L58</f>
        <v xml:space="preserve">     </v>
      </c>
      <c r="H59" s="74" t="str">
        <f>'[5]2403I201'!M58</f>
        <v xml:space="preserve">    </v>
      </c>
      <c r="I59" s="75" t="str">
        <f>'[5]2403I201'!N58</f>
        <v xml:space="preserve">     </v>
      </c>
      <c r="J59" s="74" t="str">
        <f>'[5]2403I201'!O58</f>
        <v xml:space="preserve">    </v>
      </c>
      <c r="K59" s="75" t="str">
        <f>'[5]2403I201'!P58</f>
        <v xml:space="preserve">     </v>
      </c>
      <c r="L59" s="74" t="str">
        <f>'[5]2403I201'!Q58</f>
        <v xml:space="preserve">    </v>
      </c>
      <c r="M59" s="75" t="str">
        <f>'[5]2403I201'!R58</f>
        <v xml:space="preserve">     </v>
      </c>
      <c r="N59" s="74" t="str">
        <f>'[5]2403I201'!S58</f>
        <v xml:space="preserve">    </v>
      </c>
      <c r="O59" s="75">
        <f>'[5]2403I201'!T58</f>
        <v>-0.36</v>
      </c>
      <c r="P59" s="74">
        <f>'[5]2403I201'!U58</f>
        <v>23</v>
      </c>
      <c r="Q59" s="75">
        <f>'[5]2403I201'!V58</f>
        <v>-1.17</v>
      </c>
      <c r="R59" s="74">
        <f>'[5]2403I201'!W58</f>
        <v>20</v>
      </c>
      <c r="S59" s="75">
        <f>'[5]2403I201'!X58</f>
        <v>4.96</v>
      </c>
      <c r="T59" s="76">
        <f>'[5]2403I201'!Y58</f>
        <v>19</v>
      </c>
      <c r="U59" s="77">
        <f>'[5]2403I201'!Z58</f>
        <v>1339</v>
      </c>
      <c r="V59" s="78">
        <f>'[5]2403I201'!AA58</f>
        <v>224</v>
      </c>
      <c r="W59" s="79">
        <f>'[5]2403I201'!AB58</f>
        <v>6</v>
      </c>
      <c r="X59" s="80">
        <f>'[5]2403I201'!AC58</f>
        <v>211</v>
      </c>
      <c r="Y59" s="78">
        <f>'[5]2403I201'!AD58</f>
        <v>-205</v>
      </c>
      <c r="Z59" s="81">
        <f>'[5]2403I201'!AE58</f>
        <v>17166</v>
      </c>
      <c r="AA59" s="73">
        <f>'[5]2403I201'!AF58</f>
        <v>-1.88</v>
      </c>
      <c r="AB59" s="82">
        <f>'[5]2403I201'!AG58</f>
        <v>-1.88</v>
      </c>
      <c r="AC59" s="83" t="str">
        <f>'[5]2403I201'!AH58</f>
        <v xml:space="preserve">FONDUERO VII            </v>
      </c>
      <c r="AD59" s="84" t="str">
        <f>'[5]2403I201'!AI58</f>
        <v xml:space="preserve">UNICAJA               </v>
      </c>
      <c r="AE59" s="85" t="str">
        <f>'[5]2403I201'!AJ58</f>
        <v xml:space="preserve">UNION DEL DUERO                 </v>
      </c>
      <c r="AF59" s="145">
        <f>'[5]2403I201'!AK58</f>
        <v>8020092</v>
      </c>
      <c r="AG59" s="145">
        <f>'[5]2403I201'!AL58</f>
        <v>7050237</v>
      </c>
      <c r="AH59" s="145">
        <f>'[5]2403I201'!AM58</f>
        <v>1782</v>
      </c>
      <c r="AI59" s="52"/>
    </row>
    <row r="60" spans="1:35" x14ac:dyDescent="0.2">
      <c r="A60" s="53">
        <f>'[5]2403I201'!F59</f>
        <v>56</v>
      </c>
      <c r="B60" s="54">
        <f>'[5]2403I201'!G59</f>
        <v>4994</v>
      </c>
      <c r="C60" s="55" t="str">
        <f>'[5]2403I201'!H59</f>
        <v xml:space="preserve">BBVA PLAN RF INTER.FLEXI.       </v>
      </c>
      <c r="D60" s="56">
        <f>'[5]2403I201'!I59</f>
        <v>0.94910000000000005</v>
      </c>
      <c r="E60" s="57" t="str">
        <f>'[5]2403I201'!J59</f>
        <v xml:space="preserve">     </v>
      </c>
      <c r="F60" s="58" t="str">
        <f>'[5]2403I201'!K59</f>
        <v xml:space="preserve">    </v>
      </c>
      <c r="G60" s="59" t="str">
        <f>'[5]2403I201'!L59</f>
        <v xml:space="preserve">     </v>
      </c>
      <c r="H60" s="58" t="str">
        <f>'[5]2403I201'!M59</f>
        <v xml:space="preserve">    </v>
      </c>
      <c r="I60" s="59" t="str">
        <f>'[5]2403I201'!N59</f>
        <v xml:space="preserve">     </v>
      </c>
      <c r="J60" s="58" t="str">
        <f>'[5]2403I201'!O59</f>
        <v xml:space="preserve">    </v>
      </c>
      <c r="K60" s="59" t="str">
        <f>'[5]2403I201'!P59</f>
        <v xml:space="preserve">     </v>
      </c>
      <c r="L60" s="58" t="str">
        <f>'[5]2403I201'!Q59</f>
        <v xml:space="preserve">    </v>
      </c>
      <c r="M60" s="59" t="str">
        <f>'[5]2403I201'!R59</f>
        <v xml:space="preserve">     </v>
      </c>
      <c r="N60" s="58" t="str">
        <f>'[5]2403I201'!S59</f>
        <v xml:space="preserve">    </v>
      </c>
      <c r="O60" s="59">
        <f>'[5]2403I201'!T59</f>
        <v>-0.55000000000000004</v>
      </c>
      <c r="P60" s="58">
        <f>'[5]2403I201'!U59</f>
        <v>30</v>
      </c>
      <c r="Q60" s="59">
        <f>'[5]2403I201'!V59</f>
        <v>-2.21</v>
      </c>
      <c r="R60" s="58">
        <f>'[5]2403I201'!W59</f>
        <v>41</v>
      </c>
      <c r="S60" s="59">
        <f>'[5]2403I201'!X59</f>
        <v>-0.64</v>
      </c>
      <c r="T60" s="60">
        <f>'[5]2403I201'!Y59</f>
        <v>61</v>
      </c>
      <c r="U60" s="61">
        <f>'[5]2403I201'!Z59</f>
        <v>8996</v>
      </c>
      <c r="V60" s="62">
        <f>'[5]2403I201'!AA59</f>
        <v>1679</v>
      </c>
      <c r="W60" s="63">
        <f>'[5]2403I201'!AB59</f>
        <v>447</v>
      </c>
      <c r="X60" s="64">
        <f>'[5]2403I201'!AC59</f>
        <v>2063</v>
      </c>
      <c r="Y60" s="62">
        <f>'[5]2403I201'!AD59</f>
        <v>-1616</v>
      </c>
      <c r="Z60" s="65">
        <f>'[5]2403I201'!AE59</f>
        <v>183961</v>
      </c>
      <c r="AA60" s="57">
        <f>'[5]2403I201'!AF59</f>
        <v>-6.38</v>
      </c>
      <c r="AB60" s="66">
        <f>'[5]2403I201'!AG59</f>
        <v>-6.38</v>
      </c>
      <c r="AC60" s="67" t="str">
        <f>'[5]2403I201'!AH59</f>
        <v xml:space="preserve">BBVA NOVENTA Y CINCO    </v>
      </c>
      <c r="AD60" s="68" t="str">
        <f>'[5]2403I201'!AI59</f>
        <v xml:space="preserve">BBVA                  </v>
      </c>
      <c r="AE60" s="51" t="str">
        <f>'[5]2403I201'!AJ59</f>
        <v xml:space="preserve">BBVA PENSIONES                  </v>
      </c>
      <c r="AF60" s="145">
        <f>'[5]2403I201'!AK59</f>
        <v>8010012</v>
      </c>
      <c r="AG60" s="145">
        <f>'[5]2403I201'!AL59</f>
        <v>7050082</v>
      </c>
      <c r="AH60" s="145">
        <f>'[5]2403I201'!AM59</f>
        <v>1982</v>
      </c>
      <c r="AI60" s="52"/>
    </row>
    <row r="61" spans="1:35" x14ac:dyDescent="0.2">
      <c r="A61" s="69">
        <f>'[5]2403I201'!F60</f>
        <v>57</v>
      </c>
      <c r="B61" s="70">
        <f>'[5]2403I201'!G60</f>
        <v>4969</v>
      </c>
      <c r="C61" s="71" t="str">
        <f>'[5]2403I201'!H60</f>
        <v xml:space="preserve">KUTXABANK PLUS 7                </v>
      </c>
      <c r="D61" s="72">
        <f>'[5]2403I201'!I60</f>
        <v>7.1955999999999998</v>
      </c>
      <c r="E61" s="73" t="str">
        <f>'[5]2403I201'!J60</f>
        <v xml:space="preserve">     </v>
      </c>
      <c r="F61" s="74" t="str">
        <f>'[5]2403I201'!K60</f>
        <v xml:space="preserve">    </v>
      </c>
      <c r="G61" s="75" t="str">
        <f>'[5]2403I201'!L60</f>
        <v xml:space="preserve">     </v>
      </c>
      <c r="H61" s="74" t="str">
        <f>'[5]2403I201'!M60</f>
        <v xml:space="preserve">    </v>
      </c>
      <c r="I61" s="75" t="str">
        <f>'[5]2403I201'!N60</f>
        <v xml:space="preserve">     </v>
      </c>
      <c r="J61" s="74" t="str">
        <f>'[5]2403I201'!O60</f>
        <v xml:space="preserve">    </v>
      </c>
      <c r="K61" s="75" t="str">
        <f>'[5]2403I201'!P60</f>
        <v xml:space="preserve">     </v>
      </c>
      <c r="L61" s="74" t="str">
        <f>'[5]2403I201'!Q60</f>
        <v xml:space="preserve">    </v>
      </c>
      <c r="M61" s="75" t="str">
        <f>'[5]2403I201'!R60</f>
        <v xml:space="preserve">     </v>
      </c>
      <c r="N61" s="74" t="str">
        <f>'[5]2403I201'!S60</f>
        <v xml:space="preserve">    </v>
      </c>
      <c r="O61" s="75">
        <f>'[5]2403I201'!T60</f>
        <v>-0.75</v>
      </c>
      <c r="P61" s="74">
        <f>'[5]2403I201'!U60</f>
        <v>39</v>
      </c>
      <c r="Q61" s="75">
        <f>'[5]2403I201'!V60</f>
        <v>-2.34</v>
      </c>
      <c r="R61" s="74">
        <f>'[5]2403I201'!W60</f>
        <v>43</v>
      </c>
      <c r="S61" s="75">
        <f>'[5]2403I201'!X60</f>
        <v>1.62</v>
      </c>
      <c r="T61" s="76">
        <f>'[5]2403I201'!Y60</f>
        <v>56</v>
      </c>
      <c r="U61" s="77">
        <f>'[5]2403I201'!Z60</f>
        <v>1395</v>
      </c>
      <c r="V61" s="78">
        <f>'[5]2403I201'!AA60</f>
        <v>34</v>
      </c>
      <c r="W61" s="79" t="str">
        <f>'[5]2403I201'!AB60</f>
        <v xml:space="preserve">      </v>
      </c>
      <c r="X61" s="80">
        <f>'[5]2403I201'!AC60</f>
        <v>37</v>
      </c>
      <c r="Y61" s="78">
        <f>'[5]2403I201'!AD60</f>
        <v>-37</v>
      </c>
      <c r="Z61" s="81">
        <f>'[5]2403I201'!AE60</f>
        <v>6215</v>
      </c>
      <c r="AA61" s="73">
        <f>'[5]2403I201'!AF60</f>
        <v>-1.35</v>
      </c>
      <c r="AB61" s="82">
        <f>'[5]2403I201'!AG60</f>
        <v>-1.35</v>
      </c>
      <c r="AC61" s="83" t="str">
        <f>'[5]2403I201'!AH60</f>
        <v xml:space="preserve">KUTXABANK PLUS 7        </v>
      </c>
      <c r="AD61" s="84" t="str">
        <f>'[5]2403I201'!AI60</f>
        <v xml:space="preserve">KUTXABANK             </v>
      </c>
      <c r="AE61" s="51" t="str">
        <f>'[5]2403I201'!AJ60</f>
        <v xml:space="preserve">KUTXABANK PENSIONES             </v>
      </c>
      <c r="AF61" s="145">
        <f>'[5]2403I201'!AK60</f>
        <v>8050233</v>
      </c>
      <c r="AG61" s="145">
        <f>'[5]2403I201'!AL60</f>
        <v>7050234</v>
      </c>
      <c r="AH61" s="145">
        <f>'[5]2403I201'!AM60</f>
        <v>1964</v>
      </c>
      <c r="AI61" s="52"/>
    </row>
    <row r="62" spans="1:35" x14ac:dyDescent="0.2">
      <c r="A62" s="53">
        <f>'[5]2403I201'!F61</f>
        <v>58</v>
      </c>
      <c r="B62" s="54">
        <f>'[5]2403I201'!G61</f>
        <v>4895</v>
      </c>
      <c r="C62" s="55" t="str">
        <f>'[5]2403I201'!H61</f>
        <v xml:space="preserve">ENGINYERS GESTIO RF PP          </v>
      </c>
      <c r="D62" s="56">
        <f>'[5]2403I201'!I61</f>
        <v>9.5955999999999992</v>
      </c>
      <c r="E62" s="57" t="str">
        <f>'[5]2403I201'!J61</f>
        <v xml:space="preserve">     </v>
      </c>
      <c r="F62" s="58" t="str">
        <f>'[5]2403I201'!K61</f>
        <v xml:space="preserve">    </v>
      </c>
      <c r="G62" s="59" t="str">
        <f>'[5]2403I201'!L61</f>
        <v xml:space="preserve">     </v>
      </c>
      <c r="H62" s="58" t="str">
        <f>'[5]2403I201'!M61</f>
        <v xml:space="preserve">    </v>
      </c>
      <c r="I62" s="59" t="str">
        <f>'[5]2403I201'!N61</f>
        <v xml:space="preserve">     </v>
      </c>
      <c r="J62" s="58" t="str">
        <f>'[5]2403I201'!O61</f>
        <v xml:space="preserve">    </v>
      </c>
      <c r="K62" s="59" t="str">
        <f>'[5]2403I201'!P61</f>
        <v xml:space="preserve">     </v>
      </c>
      <c r="L62" s="58" t="str">
        <f>'[5]2403I201'!Q61</f>
        <v xml:space="preserve">    </v>
      </c>
      <c r="M62" s="59" t="str">
        <f>'[5]2403I201'!R61</f>
        <v xml:space="preserve">     </v>
      </c>
      <c r="N62" s="58" t="str">
        <f>'[5]2403I201'!S61</f>
        <v xml:space="preserve">    </v>
      </c>
      <c r="O62" s="59">
        <f>'[5]2403I201'!T61</f>
        <v>-1.53</v>
      </c>
      <c r="P62" s="58">
        <f>'[5]2403I201'!U61</f>
        <v>52</v>
      </c>
      <c r="Q62" s="59">
        <f>'[5]2403I201'!V61</f>
        <v>-4.03</v>
      </c>
      <c r="R62" s="58">
        <f>'[5]2403I201'!W61</f>
        <v>55</v>
      </c>
      <c r="S62" s="59">
        <f>'[5]2403I201'!X61</f>
        <v>0.79</v>
      </c>
      <c r="T62" s="60">
        <f>'[5]2403I201'!Y61</f>
        <v>59</v>
      </c>
      <c r="U62" s="61">
        <f>'[5]2403I201'!Z61</f>
        <v>22</v>
      </c>
      <c r="V62" s="62" t="str">
        <f>'[5]2403I201'!AA61</f>
        <v xml:space="preserve">      </v>
      </c>
      <c r="W62" s="63" t="str">
        <f>'[5]2403I201'!AB61</f>
        <v xml:space="preserve">      </v>
      </c>
      <c r="X62" s="64">
        <f>'[5]2403I201'!AC61</f>
        <v>13</v>
      </c>
      <c r="Y62" s="62">
        <f>'[5]2403I201'!AD61</f>
        <v>-13</v>
      </c>
      <c r="Z62" s="65">
        <f>'[5]2403I201'!AE61</f>
        <v>492</v>
      </c>
      <c r="AA62" s="57">
        <f>'[5]2403I201'!AF61</f>
        <v>-3.1</v>
      </c>
      <c r="AB62" s="66">
        <f>'[5]2403I201'!AG61</f>
        <v>-3.1</v>
      </c>
      <c r="AC62" s="67" t="str">
        <f>'[5]2403I201'!AH61</f>
        <v xml:space="preserve">ENGINYERS IND.CATAL.10  </v>
      </c>
      <c r="AD62" s="68" t="str">
        <f>'[5]2403I201'!AI61</f>
        <v>MUT.INGEN.IND.CATALUÑA</v>
      </c>
      <c r="AE62" s="51" t="str">
        <f>'[5]2403I201'!AJ61</f>
        <v xml:space="preserve">MPS COLEGIO ING. CAT.           </v>
      </c>
      <c r="AF62" s="145">
        <f>'[5]2403I201'!AK61</f>
        <v>8050240</v>
      </c>
      <c r="AG62" s="145">
        <f>'[5]2403I201'!AL61</f>
        <v>7050105</v>
      </c>
      <c r="AH62" s="145">
        <f>'[5]2403I201'!AM61</f>
        <v>1535</v>
      </c>
      <c r="AI62" s="52"/>
    </row>
    <row r="63" spans="1:35" x14ac:dyDescent="0.2">
      <c r="A63" s="69">
        <f>'[5]2403I201'!F62</f>
        <v>59</v>
      </c>
      <c r="B63" s="70">
        <f>'[5]2403I201'!G62</f>
        <v>5137</v>
      </c>
      <c r="C63" s="71" t="str">
        <f>'[5]2403I201'!H62</f>
        <v xml:space="preserve">INDEXA MAS RENTABIL.BONOS       </v>
      </c>
      <c r="D63" s="72">
        <f>'[5]2403I201'!I62</f>
        <v>8.9405000000000001</v>
      </c>
      <c r="E63" s="73" t="str">
        <f>'[5]2403I201'!J62</f>
        <v xml:space="preserve">     </v>
      </c>
      <c r="F63" s="74" t="str">
        <f>'[5]2403I201'!K62</f>
        <v xml:space="preserve">    </v>
      </c>
      <c r="G63" s="75" t="str">
        <f>'[5]2403I201'!L62</f>
        <v xml:space="preserve">     </v>
      </c>
      <c r="H63" s="74" t="str">
        <f>'[5]2403I201'!M62</f>
        <v xml:space="preserve">    </v>
      </c>
      <c r="I63" s="75" t="str">
        <f>'[5]2403I201'!N62</f>
        <v xml:space="preserve">     </v>
      </c>
      <c r="J63" s="74" t="str">
        <f>'[5]2403I201'!O62</f>
        <v xml:space="preserve">    </v>
      </c>
      <c r="K63" s="75" t="str">
        <f>'[5]2403I201'!P62</f>
        <v xml:space="preserve">     </v>
      </c>
      <c r="L63" s="74" t="str">
        <f>'[5]2403I201'!Q62</f>
        <v xml:space="preserve">    </v>
      </c>
      <c r="M63" s="75" t="str">
        <f>'[5]2403I201'!R62</f>
        <v xml:space="preserve">     </v>
      </c>
      <c r="N63" s="74" t="str">
        <f>'[5]2403I201'!S62</f>
        <v xml:space="preserve">    </v>
      </c>
      <c r="O63" s="75">
        <f>'[5]2403I201'!T62</f>
        <v>-1.9</v>
      </c>
      <c r="P63" s="74">
        <f>'[5]2403I201'!U62</f>
        <v>56</v>
      </c>
      <c r="Q63" s="75">
        <f>'[5]2403I201'!V62</f>
        <v>-4.22</v>
      </c>
      <c r="R63" s="74">
        <f>'[5]2403I201'!W62</f>
        <v>57</v>
      </c>
      <c r="S63" s="75">
        <f>'[5]2403I201'!X62</f>
        <v>1.89</v>
      </c>
      <c r="T63" s="76">
        <f>'[5]2403I201'!Y62</f>
        <v>54</v>
      </c>
      <c r="U63" s="77">
        <f>'[5]2403I201'!Z62</f>
        <v>10675</v>
      </c>
      <c r="V63" s="78">
        <f>'[5]2403I201'!AA62</f>
        <v>202</v>
      </c>
      <c r="W63" s="79">
        <f>'[5]2403I201'!AB62</f>
        <v>669</v>
      </c>
      <c r="X63" s="80">
        <f>'[5]2403I201'!AC62</f>
        <v>217</v>
      </c>
      <c r="Y63" s="78">
        <f>'[5]2403I201'!AD62</f>
        <v>452</v>
      </c>
      <c r="Z63" s="81">
        <f>'[5]2403I201'!AE62</f>
        <v>64048</v>
      </c>
      <c r="AA63" s="73">
        <f>'[5]2403I201'!AF62</f>
        <v>6.52</v>
      </c>
      <c r="AB63" s="82">
        <f>'[5]2403I201'!AG62</f>
        <v>6.52</v>
      </c>
      <c r="AC63" s="83" t="str">
        <f>'[5]2403I201'!AH62</f>
        <v xml:space="preserve">INDEXA MAS RENT.BONOS   </v>
      </c>
      <c r="AD63" s="84" t="str">
        <f>'[5]2403I201'!AI62</f>
        <v xml:space="preserve">GRUPO CASER           </v>
      </c>
      <c r="AE63" s="51" t="str">
        <f>'[5]2403I201'!AJ62</f>
        <v xml:space="preserve">CASER PENSIONES                 </v>
      </c>
      <c r="AF63" s="145">
        <f>'[5]2403I201'!AK62</f>
        <v>8020070</v>
      </c>
      <c r="AG63" s="145">
        <f>'[5]2403I201'!AL62</f>
        <v>7050219</v>
      </c>
      <c r="AH63" s="145">
        <f>'[5]2403I201'!AM62</f>
        <v>1832</v>
      </c>
      <c r="AI63" s="52"/>
    </row>
    <row r="64" spans="1:35" x14ac:dyDescent="0.2">
      <c r="A64" s="88">
        <f>'[5]2403I201'!F63</f>
        <v>60</v>
      </c>
      <c r="B64" s="117">
        <f>'[5]2403I201'!G63</f>
        <v>5356</v>
      </c>
      <c r="C64" s="118" t="str">
        <f>'[5]2403I201'!H63</f>
        <v xml:space="preserve">INTERNATIO.BOND MARKETS         </v>
      </c>
      <c r="D64" s="90">
        <f>'[5]2403I201'!I63</f>
        <v>8.8783999999999992</v>
      </c>
      <c r="E64" s="91" t="str">
        <f>'[5]2403I201'!J63</f>
        <v xml:space="preserve">     </v>
      </c>
      <c r="F64" s="92" t="str">
        <f>'[5]2403I201'!K63</f>
        <v xml:space="preserve">    </v>
      </c>
      <c r="G64" s="93" t="str">
        <f>'[5]2403I201'!L63</f>
        <v xml:space="preserve">     </v>
      </c>
      <c r="H64" s="92" t="str">
        <f>'[5]2403I201'!M63</f>
        <v xml:space="preserve">    </v>
      </c>
      <c r="I64" s="93" t="str">
        <f>'[5]2403I201'!N63</f>
        <v xml:space="preserve">     </v>
      </c>
      <c r="J64" s="92" t="str">
        <f>'[5]2403I201'!O63</f>
        <v xml:space="preserve">    </v>
      </c>
      <c r="K64" s="93" t="str">
        <f>'[5]2403I201'!P63</f>
        <v xml:space="preserve">     </v>
      </c>
      <c r="L64" s="92" t="str">
        <f>'[5]2403I201'!Q63</f>
        <v xml:space="preserve">    </v>
      </c>
      <c r="M64" s="93" t="str">
        <f>'[5]2403I201'!R63</f>
        <v xml:space="preserve">     </v>
      </c>
      <c r="N64" s="92" t="str">
        <f>'[5]2403I201'!S63</f>
        <v xml:space="preserve">    </v>
      </c>
      <c r="O64" s="93" t="str">
        <f>'[5]2403I201'!T63</f>
        <v xml:space="preserve">     </v>
      </c>
      <c r="P64" s="92" t="str">
        <f>'[5]2403I201'!U63</f>
        <v xml:space="preserve">    </v>
      </c>
      <c r="Q64" s="93">
        <f>'[5]2403I201'!V63</f>
        <v>-3.98</v>
      </c>
      <c r="R64" s="92">
        <f>'[5]2403I201'!W63</f>
        <v>54</v>
      </c>
      <c r="S64" s="93">
        <f>'[5]2403I201'!X63</f>
        <v>4.41</v>
      </c>
      <c r="T64" s="94">
        <f>'[5]2403I201'!Y63</f>
        <v>25</v>
      </c>
      <c r="U64" s="95">
        <f>'[5]2403I201'!Z63</f>
        <v>27</v>
      </c>
      <c r="V64" s="96">
        <f>'[5]2403I201'!AA63</f>
        <v>1</v>
      </c>
      <c r="W64" s="97" t="str">
        <f>'[5]2403I201'!AB63</f>
        <v xml:space="preserve">      </v>
      </c>
      <c r="X64" s="98" t="str">
        <f>'[5]2403I201'!AC63</f>
        <v xml:space="preserve">      </v>
      </c>
      <c r="Y64" s="96" t="str">
        <f>'[5]2403I201'!AD63</f>
        <v xml:space="preserve">      </v>
      </c>
      <c r="Z64" s="99">
        <f>'[5]2403I201'!AE63</f>
        <v>893</v>
      </c>
      <c r="AA64" s="91">
        <f>'[5]2403I201'!AF63</f>
        <v>-3.7</v>
      </c>
      <c r="AB64" s="100">
        <f>'[5]2403I201'!AG63</f>
        <v>-3.7</v>
      </c>
      <c r="AC64" s="101" t="str">
        <f>'[5]2403I201'!AH63</f>
        <v xml:space="preserve">AHORROPENSION 113       </v>
      </c>
      <c r="AD64" s="102" t="str">
        <f>'[5]2403I201'!AI63</f>
        <v xml:space="preserve">GRUPO CASER           </v>
      </c>
      <c r="AE64" s="85" t="str">
        <f>'[5]2403I201'!AJ63</f>
        <v xml:space="preserve">CASER PENSIONES                 </v>
      </c>
      <c r="AF64" s="145">
        <f>'[5]2403I201'!AK63</f>
        <v>8020070</v>
      </c>
      <c r="AG64" s="145">
        <f>'[5]2403I201'!AL63</f>
        <v>7050219</v>
      </c>
      <c r="AH64" s="145">
        <f>'[5]2403I201'!AM63</f>
        <v>2120</v>
      </c>
      <c r="AI64" s="52"/>
    </row>
    <row r="65" spans="1:35" x14ac:dyDescent="0.2">
      <c r="A65" s="69">
        <f>'[5]2403I201'!F64</f>
        <v>61</v>
      </c>
      <c r="B65" s="70">
        <f>'[5]2403I201'!G64</f>
        <v>6901</v>
      </c>
      <c r="C65" s="103" t="str">
        <f>'[5]2403I201'!H64</f>
        <v xml:space="preserve">BBVA PLAN BONOS 2027            </v>
      </c>
      <c r="D65" s="104">
        <f>'[5]2403I201'!I64</f>
        <v>1.0466</v>
      </c>
      <c r="E65" s="105" t="str">
        <f>'[5]2403I201'!J64</f>
        <v xml:space="preserve">     </v>
      </c>
      <c r="F65" s="106" t="str">
        <f>'[5]2403I201'!K64</f>
        <v xml:space="preserve">    </v>
      </c>
      <c r="G65" s="107" t="str">
        <f>'[5]2403I201'!L64</f>
        <v xml:space="preserve">     </v>
      </c>
      <c r="H65" s="106" t="str">
        <f>'[5]2403I201'!M64</f>
        <v xml:space="preserve">    </v>
      </c>
      <c r="I65" s="107" t="str">
        <f>'[5]2403I201'!N64</f>
        <v xml:space="preserve">     </v>
      </c>
      <c r="J65" s="106" t="str">
        <f>'[5]2403I201'!O64</f>
        <v xml:space="preserve">    </v>
      </c>
      <c r="K65" s="107" t="str">
        <f>'[5]2403I201'!P64</f>
        <v xml:space="preserve">     </v>
      </c>
      <c r="L65" s="106" t="str">
        <f>'[5]2403I201'!Q64</f>
        <v xml:space="preserve">    </v>
      </c>
      <c r="M65" s="107" t="str">
        <f>'[5]2403I201'!R64</f>
        <v xml:space="preserve">     </v>
      </c>
      <c r="N65" s="106" t="str">
        <f>'[5]2403I201'!S64</f>
        <v xml:space="preserve">    </v>
      </c>
      <c r="O65" s="107" t="str">
        <f>'[5]2403I201'!T64</f>
        <v xml:space="preserve">     </v>
      </c>
      <c r="P65" s="106" t="str">
        <f>'[5]2403I201'!U64</f>
        <v xml:space="preserve">    </v>
      </c>
      <c r="Q65" s="107" t="str">
        <f>'[5]2403I201'!V64</f>
        <v xml:space="preserve">     </v>
      </c>
      <c r="R65" s="106" t="str">
        <f>'[5]2403I201'!W64</f>
        <v xml:space="preserve">    </v>
      </c>
      <c r="S65" s="107">
        <f>'[5]2403I201'!X64</f>
        <v>3.54</v>
      </c>
      <c r="T65" s="108">
        <f>'[5]2403I201'!Y64</f>
        <v>37</v>
      </c>
      <c r="U65" s="109">
        <f>'[5]2403I201'!Z64</f>
        <v>3066</v>
      </c>
      <c r="V65" s="110">
        <f>'[5]2403I201'!AA64</f>
        <v>200</v>
      </c>
      <c r="W65" s="111">
        <f>'[5]2403I201'!AB64</f>
        <v>173</v>
      </c>
      <c r="X65" s="112">
        <f>'[5]2403I201'!AC64</f>
        <v>92</v>
      </c>
      <c r="Y65" s="110">
        <f>'[5]2403I201'!AD64</f>
        <v>81</v>
      </c>
      <c r="Z65" s="113">
        <f>'[5]2403I201'!AE64</f>
        <v>60834</v>
      </c>
      <c r="AA65" s="105">
        <f>'[5]2403I201'!AF64</f>
        <v>14.88</v>
      </c>
      <c r="AB65" s="114">
        <f>'[5]2403I201'!AG64</f>
        <v>14.88</v>
      </c>
      <c r="AC65" s="115" t="str">
        <f>'[5]2403I201'!AH64</f>
        <v xml:space="preserve">BBVA 138                </v>
      </c>
      <c r="AD65" s="116" t="str">
        <f>'[5]2403I201'!AI64</f>
        <v xml:space="preserve">BBVA                  </v>
      </c>
      <c r="AE65" s="119" t="str">
        <f>'[5]2403I201'!AJ64</f>
        <v xml:space="preserve">BBVA PENSIONES                  </v>
      </c>
      <c r="AF65" s="145">
        <f>'[5]2403I201'!AK64</f>
        <v>8010012</v>
      </c>
      <c r="AG65" s="145">
        <f>'[5]2403I201'!AL64</f>
        <v>7050082</v>
      </c>
      <c r="AH65" s="145">
        <f>'[5]2403I201'!AM64</f>
        <v>2200</v>
      </c>
      <c r="AI65" s="52"/>
    </row>
    <row r="66" spans="1:35" x14ac:dyDescent="0.2">
      <c r="A66" s="53">
        <f>'[5]2403I201'!F65</f>
        <v>62</v>
      </c>
      <c r="B66" s="54">
        <f>'[5]2403I201'!G65</f>
        <v>6991</v>
      </c>
      <c r="C66" s="55" t="str">
        <f>'[5]2403I201'!H65</f>
        <v xml:space="preserve">BBVA PLAN BONOS 2025            </v>
      </c>
      <c r="D66" s="56">
        <f>'[5]2403I201'!I65</f>
        <v>1.0246</v>
      </c>
      <c r="E66" s="57" t="str">
        <f>'[5]2403I201'!J65</f>
        <v xml:space="preserve">     </v>
      </c>
      <c r="F66" s="58" t="str">
        <f>'[5]2403I201'!K65</f>
        <v xml:space="preserve">    </v>
      </c>
      <c r="G66" s="59" t="str">
        <f>'[5]2403I201'!L65</f>
        <v xml:space="preserve">     </v>
      </c>
      <c r="H66" s="58" t="str">
        <f>'[5]2403I201'!M65</f>
        <v xml:space="preserve">    </v>
      </c>
      <c r="I66" s="59" t="str">
        <f>'[5]2403I201'!N65</f>
        <v xml:space="preserve">     </v>
      </c>
      <c r="J66" s="58" t="str">
        <f>'[5]2403I201'!O65</f>
        <v xml:space="preserve">    </v>
      </c>
      <c r="K66" s="59" t="str">
        <f>'[5]2403I201'!P65</f>
        <v xml:space="preserve">     </v>
      </c>
      <c r="L66" s="58" t="str">
        <f>'[5]2403I201'!Q65</f>
        <v xml:space="preserve">    </v>
      </c>
      <c r="M66" s="59" t="str">
        <f>'[5]2403I201'!R65</f>
        <v xml:space="preserve">     </v>
      </c>
      <c r="N66" s="58" t="str">
        <f>'[5]2403I201'!S65</f>
        <v xml:space="preserve">    </v>
      </c>
      <c r="O66" s="59" t="str">
        <f>'[5]2403I201'!T65</f>
        <v xml:space="preserve">     </v>
      </c>
      <c r="P66" s="58" t="str">
        <f>'[5]2403I201'!U65</f>
        <v xml:space="preserve">    </v>
      </c>
      <c r="Q66" s="59" t="str">
        <f>'[5]2403I201'!V65</f>
        <v xml:space="preserve">     </v>
      </c>
      <c r="R66" s="58" t="str">
        <f>'[5]2403I201'!W65</f>
        <v xml:space="preserve">    </v>
      </c>
      <c r="S66" s="59">
        <f>'[5]2403I201'!X65</f>
        <v>2.2599999999999998</v>
      </c>
      <c r="T66" s="60">
        <f>'[5]2403I201'!Y65</f>
        <v>51</v>
      </c>
      <c r="U66" s="61">
        <f>'[5]2403I201'!Z65</f>
        <v>3127</v>
      </c>
      <c r="V66" s="62">
        <f>'[5]2403I201'!AA65</f>
        <v>376</v>
      </c>
      <c r="W66" s="63">
        <f>'[5]2403I201'!AB65</f>
        <v>106</v>
      </c>
      <c r="X66" s="64">
        <f>'[5]2403I201'!AC65</f>
        <v>202</v>
      </c>
      <c r="Y66" s="62">
        <f>'[5]2403I201'!AD65</f>
        <v>-96</v>
      </c>
      <c r="Z66" s="65">
        <f>'[5]2403I201'!AE65</f>
        <v>74861</v>
      </c>
      <c r="AA66" s="57">
        <f>'[5]2403I201'!AF65</f>
        <v>4.1500000000000004</v>
      </c>
      <c r="AB66" s="66">
        <f>'[5]2403I201'!AG65</f>
        <v>4.1500000000000004</v>
      </c>
      <c r="AC66" s="67" t="str">
        <f>'[5]2403I201'!AH65</f>
        <v xml:space="preserve">BBVA 135                </v>
      </c>
      <c r="AD66" s="68" t="str">
        <f>'[5]2403I201'!AI65</f>
        <v xml:space="preserve">BBVA                  </v>
      </c>
      <c r="AE66" s="51" t="str">
        <f>'[5]2403I201'!AJ65</f>
        <v xml:space="preserve">BBVA PENSIONES                  </v>
      </c>
      <c r="AF66" s="145">
        <f>'[5]2403I201'!AK65</f>
        <v>8010012</v>
      </c>
      <c r="AG66" s="145">
        <f>'[5]2403I201'!AL65</f>
        <v>7050082</v>
      </c>
      <c r="AH66" s="145">
        <f>'[5]2403I201'!AM65</f>
        <v>2199</v>
      </c>
      <c r="AI66" s="52"/>
    </row>
    <row r="67" spans="1:35" s="154" customFormat="1" ht="13.5" thickBot="1" x14ac:dyDescent="0.25">
      <c r="A67" s="155">
        <v>63</v>
      </c>
      <c r="B67" s="156">
        <v>5488</v>
      </c>
      <c r="C67" s="157" t="s">
        <v>40</v>
      </c>
      <c r="D67" s="158">
        <v>3.0377000000000001</v>
      </c>
      <c r="E67" s="159" t="s">
        <v>41</v>
      </c>
      <c r="F67" s="160" t="s">
        <v>0</v>
      </c>
      <c r="G67" s="161" t="s">
        <v>41</v>
      </c>
      <c r="H67" s="160" t="s">
        <v>0</v>
      </c>
      <c r="I67" s="161" t="s">
        <v>41</v>
      </c>
      <c r="J67" s="160" t="s">
        <v>0</v>
      </c>
      <c r="K67" s="161" t="s">
        <v>41</v>
      </c>
      <c r="L67" s="160" t="s">
        <v>0</v>
      </c>
      <c r="M67" s="161" t="s">
        <v>41</v>
      </c>
      <c r="N67" s="160" t="s">
        <v>0</v>
      </c>
      <c r="O67" s="161" t="s">
        <v>41</v>
      </c>
      <c r="P67" s="160" t="s">
        <v>0</v>
      </c>
      <c r="Q67" s="161" t="s">
        <v>41</v>
      </c>
      <c r="R67" s="160" t="s">
        <v>0</v>
      </c>
      <c r="S67" s="161">
        <v>0.8</v>
      </c>
      <c r="T67" s="162">
        <v>58</v>
      </c>
      <c r="U67" s="163">
        <v>33</v>
      </c>
      <c r="V67" s="164" t="s">
        <v>42</v>
      </c>
      <c r="W67" s="165">
        <v>3</v>
      </c>
      <c r="X67" s="166">
        <v>1</v>
      </c>
      <c r="Y67" s="164">
        <v>2</v>
      </c>
      <c r="Z67" s="167">
        <v>955</v>
      </c>
      <c r="AA67" s="159">
        <v>79.33</v>
      </c>
      <c r="AB67" s="168">
        <v>79.33</v>
      </c>
      <c r="AC67" s="169" t="s">
        <v>43</v>
      </c>
      <c r="AD67" s="170" t="s">
        <v>44</v>
      </c>
      <c r="AE67" s="151" t="s">
        <v>45</v>
      </c>
      <c r="AF67" s="152">
        <v>8050240</v>
      </c>
      <c r="AG67" s="152">
        <v>7050105</v>
      </c>
      <c r="AH67" s="152">
        <v>1535</v>
      </c>
      <c r="AI67" s="153"/>
    </row>
    <row r="68" spans="1:35" x14ac:dyDescent="0.2">
      <c r="A68" s="120"/>
      <c r="B68" s="120"/>
      <c r="C68" s="121" t="s">
        <v>46</v>
      </c>
      <c r="D68" s="122" t="s">
        <v>47</v>
      </c>
      <c r="E68" s="123">
        <v>1.52</v>
      </c>
      <c r="F68" s="124">
        <v>14</v>
      </c>
      <c r="G68" s="125">
        <v>1.41</v>
      </c>
      <c r="H68" s="124">
        <v>15</v>
      </c>
      <c r="I68" s="125">
        <v>1.19</v>
      </c>
      <c r="J68" s="124">
        <v>27</v>
      </c>
      <c r="K68" s="125">
        <v>1.1599999999999999</v>
      </c>
      <c r="L68" s="124">
        <v>34</v>
      </c>
      <c r="M68" s="125">
        <v>0.4</v>
      </c>
      <c r="N68" s="124">
        <v>49</v>
      </c>
      <c r="O68" s="125">
        <v>-0.45</v>
      </c>
      <c r="P68" s="124">
        <v>57</v>
      </c>
      <c r="Q68" s="125">
        <v>-1.58</v>
      </c>
      <c r="R68" s="124">
        <v>58</v>
      </c>
      <c r="S68" s="125">
        <v>3.95</v>
      </c>
      <c r="T68" s="126">
        <v>61</v>
      </c>
      <c r="U68" s="127">
        <v>706804</v>
      </c>
      <c r="V68" s="128">
        <v>62863</v>
      </c>
      <c r="W68" s="129"/>
      <c r="X68" s="130"/>
      <c r="Y68" s="128"/>
      <c r="Z68" s="131">
        <v>5463904</v>
      </c>
      <c r="AA68" s="132"/>
      <c r="AB68" s="133"/>
      <c r="AC68" s="133" t="s">
        <v>48</v>
      </c>
      <c r="AD68" s="134"/>
      <c r="AF68" s="145"/>
      <c r="AG68" s="145"/>
      <c r="AH68" s="145"/>
      <c r="AI68" s="52"/>
    </row>
    <row r="69" spans="1:35" ht="13.5" thickBot="1" x14ac:dyDescent="0.25">
      <c r="A69" s="120"/>
      <c r="B69" s="120"/>
      <c r="C69" s="121" t="s">
        <v>49</v>
      </c>
      <c r="D69" s="122" t="s">
        <v>47</v>
      </c>
      <c r="E69" s="135">
        <v>1.34</v>
      </c>
      <c r="F69" s="136" t="s">
        <v>0</v>
      </c>
      <c r="G69" s="137">
        <v>1.25</v>
      </c>
      <c r="H69" s="136" t="s">
        <v>0</v>
      </c>
      <c r="I69" s="137">
        <v>1.21</v>
      </c>
      <c r="J69" s="136" t="s">
        <v>0</v>
      </c>
      <c r="K69" s="137">
        <v>1.26</v>
      </c>
      <c r="L69" s="136" t="s">
        <v>0</v>
      </c>
      <c r="M69" s="137">
        <v>0.14000000000000001</v>
      </c>
      <c r="N69" s="136" t="s">
        <v>0</v>
      </c>
      <c r="O69" s="137">
        <v>-0.63</v>
      </c>
      <c r="P69" s="136" t="s">
        <v>0</v>
      </c>
      <c r="Q69" s="137">
        <v>-1.77</v>
      </c>
      <c r="R69" s="136" t="s">
        <v>0</v>
      </c>
      <c r="S69" s="137">
        <v>3.68</v>
      </c>
      <c r="T69" s="138" t="s">
        <v>0</v>
      </c>
      <c r="U69" s="139">
        <v>707138</v>
      </c>
      <c r="V69" s="140">
        <v>62923</v>
      </c>
      <c r="W69" s="141"/>
      <c r="X69" s="142"/>
      <c r="Y69" s="140"/>
      <c r="Z69" s="143">
        <v>5471451</v>
      </c>
      <c r="AA69" s="121"/>
      <c r="AB69" s="134"/>
      <c r="AC69" s="134" t="s">
        <v>50</v>
      </c>
      <c r="AD69" s="134"/>
      <c r="AF69" s="145"/>
      <c r="AG69" s="145"/>
      <c r="AH69" s="145"/>
      <c r="AI69" s="52"/>
    </row>
    <row r="70" spans="1:35" x14ac:dyDescent="0.2">
      <c r="A70" s="1" t="s">
        <v>32</v>
      </c>
      <c r="B70" s="1" t="s">
        <v>32</v>
      </c>
      <c r="C70" s="1" t="s">
        <v>32</v>
      </c>
      <c r="D70" s="1" t="s">
        <v>33</v>
      </c>
      <c r="E70" s="1" t="s">
        <v>33</v>
      </c>
      <c r="G70" s="1" t="s">
        <v>33</v>
      </c>
      <c r="AF70" s="145"/>
      <c r="AG70" s="145"/>
      <c r="AH70" s="145"/>
    </row>
    <row r="71" spans="1:35" x14ac:dyDescent="0.2">
      <c r="AF71" s="145"/>
      <c r="AG71" s="145"/>
      <c r="AH71" s="145"/>
    </row>
    <row r="72" spans="1:35" x14ac:dyDescent="0.2">
      <c r="AF72" s="145"/>
      <c r="AG72" s="145"/>
      <c r="AH72" s="145"/>
    </row>
    <row r="73" spans="1:35" x14ac:dyDescent="0.2">
      <c r="AF73" s="145"/>
      <c r="AG73" s="145"/>
      <c r="AH73" s="145"/>
    </row>
    <row r="74" spans="1:35" x14ac:dyDescent="0.2">
      <c r="AF74" s="145"/>
      <c r="AG74" s="145"/>
      <c r="AH74" s="145"/>
    </row>
    <row r="75" spans="1:35" x14ac:dyDescent="0.2">
      <c r="AF75" s="145"/>
      <c r="AG75" s="145"/>
      <c r="AH75" s="145"/>
    </row>
    <row r="76" spans="1:35" x14ac:dyDescent="0.2">
      <c r="AF76" s="145"/>
      <c r="AG76" s="145"/>
      <c r="AH76" s="145"/>
    </row>
    <row r="77" spans="1:35" x14ac:dyDescent="0.2">
      <c r="AF77" s="145"/>
      <c r="AG77" s="145"/>
      <c r="AH77" s="145"/>
    </row>
    <row r="78" spans="1:35" x14ac:dyDescent="0.2">
      <c r="AF78" s="145"/>
      <c r="AG78" s="145"/>
      <c r="AH78" s="145"/>
    </row>
    <row r="79" spans="1:35" x14ac:dyDescent="0.2">
      <c r="AF79" s="145"/>
      <c r="AG79" s="145"/>
      <c r="AH79" s="145"/>
    </row>
    <row r="80" spans="1:35" x14ac:dyDescent="0.2">
      <c r="AF80" s="145"/>
      <c r="AG80" s="145"/>
      <c r="AH80" s="145"/>
    </row>
    <row r="81" spans="32:34" x14ac:dyDescent="0.2">
      <c r="AF81" s="145"/>
      <c r="AG81" s="145"/>
      <c r="AH81" s="145"/>
    </row>
    <row r="82" spans="32:34" x14ac:dyDescent="0.2">
      <c r="AF82" s="145"/>
      <c r="AG82" s="145"/>
      <c r="AH82" s="145"/>
    </row>
    <row r="83" spans="32:34" x14ac:dyDescent="0.2">
      <c r="AF83" s="145"/>
      <c r="AG83" s="145"/>
      <c r="AH83" s="145"/>
    </row>
  </sheetData>
  <mergeCells count="13">
    <mergeCell ref="AA3:AB3"/>
    <mergeCell ref="U4:V4"/>
    <mergeCell ref="W4:Y4"/>
    <mergeCell ref="E2:T2"/>
    <mergeCell ref="AA2:AB2"/>
    <mergeCell ref="F3:F4"/>
    <mergeCell ref="H3:H4"/>
    <mergeCell ref="J3:J4"/>
    <mergeCell ref="L3:L4"/>
    <mergeCell ref="N3:N4"/>
    <mergeCell ref="P3:P4"/>
    <mergeCell ref="R3:R4"/>
    <mergeCell ref="T3:T4"/>
  </mergeCells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BT,Normal"&amp;20&amp;K003366inverco&amp;"Arial,Normal"&amp;10&amp;K000000 &amp;"Arial,Negrita Cursiva"31/03/2024&amp;C&amp;9(Importe en Miles de Euros)&amp;R&amp;"Arial,Negrita"&amp;9&amp;URenta Fija Largo Plazo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PSI-RFLP</vt:lpstr>
      <vt:lpstr>'PSI-RFLP'!Títulos_a_imprimir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2016-04-04T09:13:08Z</cp:lastPrinted>
  <dcterms:created xsi:type="dcterms:W3CDTF">2000-11-24T12:41:46Z</dcterms:created>
  <dcterms:modified xsi:type="dcterms:W3CDTF">2024-04-25T15:29:19Z</dcterms:modified>
</cp:coreProperties>
</file>